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bdullah\Desktop\xl2024\"/>
    </mc:Choice>
  </mc:AlternateContent>
  <xr:revisionPtr revIDLastSave="0" documentId="13_ncr:1_{2AE4EE61-DCBB-4AE0-814D-68DA75E6E631}" xr6:coauthVersionLast="36" xr6:coauthVersionMax="36" xr10:uidLastSave="{00000000-0000-0000-0000-000000000000}"/>
  <bookViews>
    <workbookView xWindow="0" yWindow="0" windowWidth="28800" windowHeight="12240" activeTab="1" xr2:uid="{00000000-000D-0000-FFFF-FFFF00000000}"/>
  </bookViews>
  <sheets>
    <sheet name="ميثاق الوظائف غير الاشرافية" sheetId="1" r:id="rId1"/>
    <sheet name="التقدير العام لغير اشرافي" sheetId="3" r:id="rId2"/>
  </sheets>
  <definedNames>
    <definedName name="_xlnm.Print_Area" localSheetId="0">'ميثاق الوظائف غير الاشرافية'!$A$1:$I$84</definedName>
  </definedNames>
  <calcPr calcId="191029"/>
</workbook>
</file>

<file path=xl/calcChain.xml><?xml version="1.0" encoding="utf-8"?>
<calcChain xmlns="http://schemas.openxmlformats.org/spreadsheetml/2006/main">
  <c r="B49" i="1" l="1"/>
  <c r="C49" i="1"/>
  <c r="D49" i="1"/>
  <c r="E49" i="1"/>
  <c r="G49" i="1" s="1"/>
  <c r="H49" i="1" l="1"/>
  <c r="I49" i="1"/>
  <c r="D6" i="3"/>
  <c r="D5" i="3"/>
  <c r="D4" i="3"/>
  <c r="A6" i="3"/>
  <c r="A5" i="3"/>
  <c r="A4" i="3"/>
  <c r="C35" i="1"/>
  <c r="D42" i="1" l="1"/>
  <c r="D41" i="1"/>
  <c r="D40" i="1"/>
  <c r="A42" i="1"/>
  <c r="A41" i="1"/>
  <c r="A40" i="1"/>
  <c r="C69" i="1" l="1"/>
  <c r="C67" i="1"/>
  <c r="C64" i="1"/>
  <c r="C61" i="1"/>
  <c r="C58" i="1"/>
  <c r="C55" i="1"/>
  <c r="I56" i="1" l="1"/>
  <c r="I57" i="1"/>
  <c r="I69" i="1" l="1"/>
  <c r="I58" i="1"/>
  <c r="I59" i="1"/>
  <c r="I60" i="1"/>
  <c r="I61" i="1"/>
  <c r="I62" i="1"/>
  <c r="I63" i="1"/>
  <c r="I64" i="1"/>
  <c r="I65" i="1"/>
  <c r="I66" i="1"/>
  <c r="I67" i="1"/>
  <c r="I68" i="1"/>
  <c r="I70" i="1"/>
  <c r="I71" i="1"/>
  <c r="I72" i="1"/>
  <c r="I55" i="1"/>
  <c r="J55" i="1" s="1"/>
  <c r="J69" i="1" l="1"/>
  <c r="J67" i="1"/>
  <c r="J64" i="1"/>
  <c r="J61" i="1"/>
  <c r="J58" i="1"/>
  <c r="B51" i="1"/>
  <c r="C51" i="1"/>
  <c r="D51" i="1"/>
  <c r="E51" i="1"/>
  <c r="G51" i="1" s="1"/>
  <c r="J78" i="1" l="1"/>
  <c r="H78" i="1" s="1"/>
  <c r="E48" i="1"/>
  <c r="G48" i="1" l="1"/>
  <c r="H48" i="1"/>
  <c r="H14" i="1"/>
  <c r="B45" i="1"/>
  <c r="C45" i="1"/>
  <c r="D45" i="1"/>
  <c r="E45" i="1"/>
  <c r="G45" i="1" s="1"/>
  <c r="B46" i="1"/>
  <c r="C46" i="1"/>
  <c r="D46" i="1"/>
  <c r="E46" i="1"/>
  <c r="B47" i="1"/>
  <c r="C47" i="1"/>
  <c r="D47" i="1"/>
  <c r="E47" i="1"/>
  <c r="H47" i="1" s="1"/>
  <c r="B48" i="1"/>
  <c r="C48" i="1"/>
  <c r="D48" i="1"/>
  <c r="I50" i="1"/>
  <c r="I51" i="1"/>
  <c r="I73" i="1"/>
  <c r="I48" i="1" l="1"/>
  <c r="H45" i="1"/>
  <c r="I45" i="1" s="1"/>
  <c r="I47" i="1"/>
  <c r="G46" i="1"/>
  <c r="H46" i="1"/>
  <c r="I46" i="1" s="1"/>
  <c r="G47" i="1"/>
  <c r="D52" i="1"/>
  <c r="C78" i="1"/>
  <c r="H52" i="1" l="1"/>
  <c r="D80" i="1" l="1"/>
</calcChain>
</file>

<file path=xl/sharedStrings.xml><?xml version="1.0" encoding="utf-8"?>
<sst xmlns="http://schemas.openxmlformats.org/spreadsheetml/2006/main" count="136" uniqueCount="109">
  <si>
    <t xml:space="preserve">توقيع المدير(المقيم): </t>
  </si>
  <si>
    <t xml:space="preserve"> التاريخ :        /      /      </t>
  </si>
  <si>
    <t>نوصي المقيم بحفظ نسخة بصيغة (PDF) لجميع الموظفين .</t>
  </si>
  <si>
    <t xml:space="preserve"> التقدير العام لأداء الموظف </t>
  </si>
  <si>
    <t>اجمالى التقدير الموزون</t>
  </si>
  <si>
    <t>يجب ان يكون مجموع الوزن  100%</t>
  </si>
  <si>
    <t>• يوفر ويدعم فرص تطوير المرؤوسين .</t>
  </si>
  <si>
    <t>•   يفوض الصلاحيات و يتابع النتائج  .</t>
  </si>
  <si>
    <t>• يفكر بمنطقية و ابداع دون التأثر بتحيزاته الشخصية.</t>
  </si>
  <si>
    <t>•   يدعم و يشجع فريقه على تحقيق اهدافه، حتى في الظروف الصعبة  .</t>
  </si>
  <si>
    <t>• مرن وقادر على تنفيذ أعمال هامة فى ظروف تنطوى على قدر كبير من المخاطرة وعدم اليقين  .</t>
  </si>
  <si>
    <t>القيادة</t>
  </si>
  <si>
    <t>التواصل</t>
  </si>
  <si>
    <t>التعاون</t>
  </si>
  <si>
    <t>حس المسؤولية</t>
  </si>
  <si>
    <t>التقدير الموزون</t>
  </si>
  <si>
    <t>اختر الرقم
 (1-5)</t>
  </si>
  <si>
    <t>الوصف السلوكي</t>
  </si>
  <si>
    <t>الوزن النسبى</t>
  </si>
  <si>
    <t>الجدارات</t>
  </si>
  <si>
    <t>م</t>
  </si>
  <si>
    <t xml:space="preserve">ثانياً : الجدارات </t>
  </si>
  <si>
    <t>يجب ان يكون مجموع الوزن النسبي 100%</t>
  </si>
  <si>
    <t>الفرق بين الناتجين</t>
  </si>
  <si>
    <t>الناتج الفعلي</t>
  </si>
  <si>
    <t>الناتج المستهدف</t>
  </si>
  <si>
    <t>الوزن النسبي</t>
  </si>
  <si>
    <t>معيار القياس</t>
  </si>
  <si>
    <t xml:space="preserve"> الهدف</t>
  </si>
  <si>
    <t>أولاً : الأهداف</t>
  </si>
  <si>
    <t xml:space="preserve">المدير (المقيم): </t>
  </si>
  <si>
    <t>الرقم الوظيفي:</t>
  </si>
  <si>
    <t>الإدارة /القسم:</t>
  </si>
  <si>
    <t>المسمى الوظيفي:</t>
  </si>
  <si>
    <t>الوكالة / الادارة العامة:</t>
  </si>
  <si>
    <t>اسم الموظف:</t>
  </si>
  <si>
    <t>* نوصي المقيم بحفظ نسخة بصيغة (PDF) لجميع الموظفين .</t>
  </si>
  <si>
    <t>يركز على "خدمة العملاء" عند تنفيذ اعماله .</t>
  </si>
  <si>
    <t>يلتزم بمواعيد العمل و يكون متواجدا عند الحاجة اليه .</t>
  </si>
  <si>
    <t>لدية الاستعداد لمواجهة تحديات العمل .</t>
  </si>
  <si>
    <t xml:space="preserve">يساعد الأخرين على تطوير انفسهم </t>
  </si>
  <si>
    <t>يسعى إلى التعلم وتطوير نفسه باستمرار .</t>
  </si>
  <si>
    <t>مبادر ويعمل بدون توجيه من رئيسه عند تنفيذه لمهامه.</t>
  </si>
  <si>
    <t>يستطيع القيام بمهام متعددة و تحديد أولوياتها  حسب اهميتها النسبية.</t>
  </si>
  <si>
    <t>غير مرضى</t>
  </si>
  <si>
    <t>ينصت للآخرين بعناية .</t>
  </si>
  <si>
    <t>يستخدم التواصل الشفهي الواضح والفعال.</t>
  </si>
  <si>
    <t>مرضى</t>
  </si>
  <si>
    <t>يستخدم التواصل المكتوب الواضح والفعال.</t>
  </si>
  <si>
    <t>يستجيب لطلبات الدعم و المساندة من الوحدات التنظيمية في جهة عمله.</t>
  </si>
  <si>
    <t>جيد</t>
  </si>
  <si>
    <t>يسعى الى الاستفادة من اراء الأخرين من خارج ادارته ،و تهيئة الأخرين لدعم الأعمال التي يقوم بها من خلال بناء علاقات داعمة معهم  .</t>
  </si>
  <si>
    <t>يشارك المعلومات بانفتاح وفق متطلبات العمل.</t>
  </si>
  <si>
    <t>جيد جدا</t>
  </si>
  <si>
    <t>ممتاز</t>
  </si>
  <si>
    <t>يتحمل مسؤولية أعماله و قراراته، ولا يلقى اللوم على الآخرين.</t>
  </si>
  <si>
    <t>اختر مستوى الجدارة المطلوبة</t>
  </si>
  <si>
    <t>الوصف السلوكي للجدارات</t>
  </si>
  <si>
    <t>الجدارة</t>
  </si>
  <si>
    <t>المجموع</t>
  </si>
  <si>
    <t>الهدف</t>
  </si>
  <si>
    <t>ميثاق الأداء للموظف على الوظيفة غير الإشرافية</t>
  </si>
  <si>
    <t>*هذا النموذج مؤقت لحين الانتهاء من اتمة نظام الاداء الوظيفي على نظام الموارد البشرية .</t>
  </si>
  <si>
    <t>توقيع المعتمد :</t>
  </si>
  <si>
    <t>التقييم النهائي</t>
  </si>
  <si>
    <t>نموذج تقييم الاداء الوظيفي للوظائف غير الاشرافية</t>
  </si>
  <si>
    <t xml:space="preserve">التقدير   ( النتيجة من 1-5) </t>
  </si>
  <si>
    <t>نموذج التقدير العام لأداء الموظف على الوظيفة غير الإشرافية</t>
  </si>
  <si>
    <t>دورة التقويم: سنوي (   ) مراجعة نصف سنوية (   )</t>
  </si>
  <si>
    <t xml:space="preserve">تاريخ  التقويم :    /    /  </t>
  </si>
  <si>
    <t>تعليمات تعبئة النموذج</t>
  </si>
  <si>
    <t xml:space="preserve"> تأكد من تعبئة جميع الحقول في هذا النموذج  .</t>
  </si>
  <si>
    <t>راجع الوصف التفصيلي  لمقياس تقدير الأهداف و الجدارات .</t>
  </si>
  <si>
    <r>
      <t xml:space="preserve">اذكر </t>
    </r>
    <r>
      <rPr>
        <b/>
        <sz val="11"/>
        <color theme="1"/>
        <rFont val="GE Dinar Two"/>
        <family val="1"/>
        <charset val="178"/>
      </rPr>
      <t>مبررات</t>
    </r>
    <r>
      <rPr>
        <sz val="11"/>
        <color theme="1"/>
        <rFont val="GE Dinar Two"/>
        <family val="1"/>
        <charset val="178"/>
      </rPr>
      <t xml:space="preserve">  حصول الموظف على  تقدير </t>
    </r>
    <r>
      <rPr>
        <b/>
        <sz val="11"/>
        <color theme="1"/>
        <rFont val="GE Dinar Two"/>
        <family val="1"/>
        <charset val="178"/>
      </rPr>
      <t>"ممتاز"</t>
    </r>
    <r>
      <rPr>
        <sz val="11"/>
        <color theme="1"/>
        <rFont val="GE Dinar Two"/>
        <family val="1"/>
        <charset val="178"/>
      </rPr>
      <t xml:space="preserve"> او</t>
    </r>
    <r>
      <rPr>
        <b/>
        <sz val="11"/>
        <color theme="1"/>
        <rFont val="GE Dinar Two"/>
        <family val="1"/>
        <charset val="178"/>
      </rPr>
      <t xml:space="preserve"> "غير مرضى"</t>
    </r>
    <r>
      <rPr>
        <sz val="11"/>
        <color theme="1"/>
        <rFont val="GE Dinar Two"/>
        <family val="1"/>
        <charset val="178"/>
      </rPr>
      <t xml:space="preserve"> فقط  وارفق</t>
    </r>
    <r>
      <rPr>
        <b/>
        <sz val="11"/>
        <color theme="1"/>
        <rFont val="GE Dinar Two"/>
        <family val="1"/>
        <charset val="178"/>
      </rPr>
      <t xml:space="preserve"> الوثائق</t>
    </r>
    <r>
      <rPr>
        <sz val="11"/>
        <color theme="1"/>
        <rFont val="GE Dinar Two"/>
        <family val="1"/>
        <charset val="178"/>
      </rPr>
      <t xml:space="preserve"> الداعمة لها .</t>
    </r>
  </si>
  <si>
    <t>التقدير العام لأداء الموظف</t>
  </si>
  <si>
    <t>التصنيف</t>
  </si>
  <si>
    <t>التقدير</t>
  </si>
  <si>
    <t>المبررات*</t>
  </si>
  <si>
    <t xml:space="preserve">الوثائق الداعمة*  </t>
  </si>
  <si>
    <t>نقاط القوة</t>
  </si>
  <si>
    <t>النقاط التي تحتاج الى تطوير</t>
  </si>
  <si>
    <t>الملاحظات</t>
  </si>
  <si>
    <t>يفصح عن ما يواجهه من تحديات بشفافية.</t>
  </si>
  <si>
    <t>يتطلُع إلى مستوى أعلى من الإنجاز والابتكار عند تنفيذ العمل.</t>
  </si>
  <si>
    <t>يفهم دوره و كيفية ارتباطه بالأهداف العامة لجهة عمله.</t>
  </si>
  <si>
    <t>يستطيع القيام بمهام متعددة وتحديد أولوياتها حسب أهميتها النسبية.</t>
  </si>
  <si>
    <t>يسعى إلى التعلم وتطوير نفسه باستمرار.</t>
  </si>
  <si>
    <t>يساعد الآخرين على تطوير أنفسهم.</t>
  </si>
  <si>
    <t>لديه الاستعداد لمواجهة تحديات العمل.</t>
  </si>
  <si>
    <t>يتطلُّع إلى مستوى أعلى من الإنجاز والابتكار عند تنفيذ العمل .</t>
  </si>
  <si>
    <t>يستخدم التواصل الشفهي الواضح والفعال .</t>
  </si>
  <si>
    <t>يستخدم التواصل المكتوب الواضح والفعال .</t>
  </si>
  <si>
    <t>يستجيب لطلبات الدعم و المساندة من الوحدات التنظيمية فى جهة عمله  .</t>
  </si>
  <si>
    <t>يسعى الى الإستفادة من اراء الأخرين من خارج ادارته ،و تهيئة الأخرين لدعم الأعمال التى يقوم بها من خلال بناء علاقات داعمة معهم  .</t>
  </si>
  <si>
    <t>يشارك المعلومات بانفتاح وفق متطلبات العمل .</t>
  </si>
  <si>
    <t>يفصح عن ما يواجهه من تحديات بشفافية .</t>
  </si>
  <si>
    <t>يفهم دوره، وكيفية ارتباطه بالأهداف العامة لجهة عمله .</t>
  </si>
  <si>
    <t>تحقيق النتائج</t>
  </si>
  <si>
    <t>تطوير الموظفين</t>
  </si>
  <si>
    <t>الارتباط الوظيفي</t>
  </si>
  <si>
    <t>يمكن الإعتماد عليه , وينفذ مهامه في وقتها بمستوى عالي من الجودة  .</t>
  </si>
  <si>
    <t>يمكن الاعتماد عليه , وينفذ مهامه في وقتها بمستوى عالي من الجودة .</t>
  </si>
  <si>
    <t xml:space="preserve"> النتيجة النهائية بعد التقريب</t>
  </si>
  <si>
    <t>يتم احتساب النتيجة النهائية بعد التقريب بشكل مباشر من خلال المعادلات الموجودة في النماذج</t>
  </si>
  <si>
    <t xml:space="preserve">* ترفق ورقة خارجية إضافية عند الاحتياج الى ذلك 
* احتساب التقدير العام بعد التقريب كالتالي: يتم تقريب أي عدد يحتوي على قيمة كسرية اقل من 0.5 إلى العدد الصحيح الأدنى، والقيمة الكسرية الت تساوى 0.5 او أكثر  إلى العدد الصحيح الأعلى. </t>
  </si>
  <si>
    <t xml:space="preserve">دورة الأداء  من      /    /           الى   /     /        </t>
  </si>
  <si>
    <t xml:space="preserve"> توقيع الموظف:</t>
  </si>
  <si>
    <t xml:space="preserve">توقيع مدير عام الموارد البشرية: </t>
  </si>
  <si>
    <t xml:space="preserve">   توقيع الموظف :                                                توقيع المدير( المقيم):                                                                            توقيع المعتمد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</si>
</sst>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6" tint="0.39997558519241921"/>
      <name val="Calibri"/>
      <family val="2"/>
      <charset val="178"/>
      <scheme val="minor"/>
    </font>
    <font>
      <b/>
      <sz val="12"/>
      <color theme="6" tint="0.39997558519241921"/>
      <name val="Calibri"/>
      <family val="2"/>
      <charset val="178"/>
      <scheme val="minor"/>
    </font>
    <font>
      <sz val="10"/>
      <name val="GE Dinar Two"/>
      <family val="1"/>
      <charset val="178"/>
    </font>
    <font>
      <sz val="16"/>
      <name val="GE Dinar Two"/>
      <family val="1"/>
      <charset val="178"/>
    </font>
    <font>
      <sz val="10"/>
      <color theme="1" tint="0.14999847407452621"/>
      <name val="GE Dinar Two"/>
      <family val="1"/>
      <charset val="178"/>
    </font>
    <font>
      <sz val="11"/>
      <color theme="0"/>
      <name val="Calibri"/>
      <family val="2"/>
      <charset val="178"/>
      <scheme val="minor"/>
    </font>
    <font>
      <b/>
      <sz val="11"/>
      <color theme="1"/>
      <name val="GE Dinar Two"/>
      <family val="1"/>
      <charset val="178"/>
    </font>
    <font>
      <sz val="11"/>
      <color theme="1"/>
      <name val="GE Dinar Two"/>
      <family val="1"/>
      <charset val="178"/>
    </font>
    <font>
      <sz val="10"/>
      <color theme="0" tint="-0.249977111117893"/>
      <name val="GE Dinar Two"/>
      <family val="1"/>
      <charset val="178"/>
    </font>
    <font>
      <b/>
      <sz val="10"/>
      <name val="GE Dinar Two"/>
      <charset val="178"/>
    </font>
    <font>
      <sz val="9"/>
      <name val="GE Dinar Two"/>
      <family val="1"/>
      <charset val="178"/>
    </font>
    <font>
      <sz val="11"/>
      <name val="GE Dinar Two"/>
      <family val="1"/>
      <charset val="178"/>
    </font>
    <font>
      <b/>
      <sz val="11"/>
      <name val="GE Dinar Two"/>
      <family val="1"/>
      <charset val="178"/>
    </font>
    <font>
      <b/>
      <sz val="16"/>
      <name val="GE Dinar Two"/>
      <charset val="178"/>
    </font>
    <font>
      <b/>
      <sz val="10"/>
      <color theme="1"/>
      <name val="GE Dinar Two"/>
      <charset val="178"/>
    </font>
    <font>
      <sz val="13"/>
      <color rgb="FF000000"/>
      <name val="Arial"/>
    </font>
    <font>
      <sz val="11"/>
      <name val="Arial"/>
    </font>
    <font>
      <sz val="13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 style="medium">
        <color indexed="64"/>
      </left>
      <right/>
      <top style="dashDotDot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medium">
        <color indexed="64"/>
      </left>
      <right/>
      <top/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5" borderId="31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9" fontId="7" fillId="2" borderId="31" xfId="1" applyFont="1" applyFill="1" applyBorder="1" applyAlignment="1">
      <alignment horizontal="center" vertical="center" wrapText="1" readingOrder="2"/>
    </xf>
    <xf numFmtId="0" fontId="7" fillId="2" borderId="8" xfId="0" applyFont="1" applyFill="1" applyBorder="1" applyAlignment="1">
      <alignment horizontal="center" vertical="center" wrapText="1" readingOrder="2"/>
    </xf>
    <xf numFmtId="0" fontId="7" fillId="2" borderId="13" xfId="0" applyFont="1" applyFill="1" applyBorder="1" applyAlignment="1">
      <alignment horizontal="center" vertical="center"/>
    </xf>
    <xf numFmtId="9" fontId="7" fillId="2" borderId="8" xfId="1" applyFont="1" applyFill="1" applyBorder="1" applyAlignment="1">
      <alignment horizontal="center" vertical="center" wrapText="1" readingOrder="2"/>
    </xf>
    <xf numFmtId="0" fontId="7" fillId="3" borderId="8" xfId="0" applyFont="1" applyFill="1" applyBorder="1" applyAlignment="1">
      <alignment horizontal="center" vertical="center"/>
    </xf>
    <xf numFmtId="9" fontId="7" fillId="2" borderId="6" xfId="1" applyFont="1" applyFill="1" applyBorder="1" applyAlignment="1">
      <alignment horizontal="center" vertical="center" readingOrder="2"/>
    </xf>
    <xf numFmtId="0" fontId="7" fillId="2" borderId="7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/>
    </xf>
    <xf numFmtId="0" fontId="7" fillId="6" borderId="0" xfId="0" applyFont="1" applyFill="1"/>
    <xf numFmtId="0" fontId="10" fillId="0" borderId="31" xfId="0" applyFont="1" applyBorder="1" applyAlignment="1">
      <alignment horizontal="center" vertical="center" wrapText="1" readingOrder="2"/>
    </xf>
    <xf numFmtId="0" fontId="10" fillId="0" borderId="8" xfId="0" applyFont="1" applyBorder="1" applyAlignment="1">
      <alignment horizontal="center" vertical="center" wrapText="1" readingOrder="2"/>
    </xf>
    <xf numFmtId="0" fontId="8" fillId="0" borderId="0" xfId="0" applyFont="1"/>
    <xf numFmtId="0" fontId="10" fillId="0" borderId="0" xfId="0" applyFont="1"/>
    <xf numFmtId="0" fontId="7" fillId="7" borderId="17" xfId="0" applyFont="1" applyFill="1" applyBorder="1" applyAlignment="1">
      <alignment horizontal="center" vertical="center"/>
    </xf>
    <xf numFmtId="0" fontId="7" fillId="7" borderId="31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0" fillId="7" borderId="0" xfId="0" applyFill="1"/>
    <xf numFmtId="0" fontId="0" fillId="7" borderId="0" xfId="0" applyFill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7" borderId="0" xfId="0" applyFont="1" applyFill="1"/>
    <xf numFmtId="0" fontId="5" fillId="8" borderId="0" xfId="0" applyFont="1" applyFill="1"/>
    <xf numFmtId="0" fontId="14" fillId="3" borderId="31" xfId="0" applyFont="1" applyFill="1" applyBorder="1" applyAlignment="1">
      <alignment horizontal="center" vertical="center" wrapText="1" readingOrder="1"/>
    </xf>
    <xf numFmtId="0" fontId="14" fillId="3" borderId="5" xfId="0" applyFont="1" applyFill="1" applyBorder="1" applyAlignment="1">
      <alignment horizontal="center" vertical="center" wrapText="1" readingOrder="1"/>
    </xf>
    <xf numFmtId="0" fontId="5" fillId="3" borderId="31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9" fontId="5" fillId="3" borderId="3" xfId="1" applyFont="1" applyFill="1" applyBorder="1" applyAlignment="1">
      <alignment horizontal="center" vertical="center" wrapText="1" readingOrder="2"/>
    </xf>
    <xf numFmtId="0" fontId="5" fillId="3" borderId="2" xfId="0" applyFont="1" applyFill="1" applyBorder="1" applyAlignment="1">
      <alignment horizontal="center" vertical="center" wrapText="1" readingOrder="2"/>
    </xf>
    <xf numFmtId="0" fontId="5" fillId="3" borderId="17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 readingOrder="1"/>
    </xf>
    <xf numFmtId="0" fontId="5" fillId="4" borderId="31" xfId="0" applyFont="1" applyFill="1" applyBorder="1" applyAlignment="1">
      <alignment horizontal="center" vertical="center" wrapText="1" readingOrder="1"/>
    </xf>
    <xf numFmtId="0" fontId="5" fillId="4" borderId="17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9" fontId="7" fillId="4" borderId="31" xfId="1" applyFont="1" applyFill="1" applyBorder="1" applyAlignment="1">
      <alignment horizontal="center" vertical="center" wrapText="1" readingOrder="2"/>
    </xf>
    <xf numFmtId="0" fontId="7" fillId="3" borderId="0" xfId="0" applyFont="1" applyFill="1"/>
    <xf numFmtId="0" fontId="7" fillId="4" borderId="3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 wrapText="1"/>
    </xf>
    <xf numFmtId="9" fontId="5" fillId="4" borderId="3" xfId="1" applyFont="1" applyFill="1" applyBorder="1" applyAlignment="1">
      <alignment horizontal="center" vertical="center" readingOrder="2"/>
    </xf>
    <xf numFmtId="0" fontId="11" fillId="4" borderId="3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11" fillId="4" borderId="33" xfId="0" applyFont="1" applyFill="1" applyBorder="1"/>
    <xf numFmtId="0" fontId="5" fillId="9" borderId="2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18" fillId="10" borderId="38" xfId="0" applyFont="1" applyFill="1" applyBorder="1" applyAlignment="1">
      <alignment horizontal="right" vertical="center" wrapText="1"/>
    </xf>
    <xf numFmtId="0" fontId="19" fillId="0" borderId="39" xfId="0" applyFont="1" applyBorder="1"/>
    <xf numFmtId="0" fontId="19" fillId="0" borderId="40" xfId="0" applyFont="1" applyBorder="1"/>
    <xf numFmtId="0" fontId="20" fillId="10" borderId="39" xfId="0" applyFont="1" applyFill="1" applyBorder="1" applyAlignment="1">
      <alignment horizontal="right" vertical="center" wrapText="1"/>
    </xf>
    <xf numFmtId="0" fontId="5" fillId="4" borderId="16" xfId="0" applyFont="1" applyFill="1" applyBorder="1" applyAlignment="1">
      <alignment horizontal="center" vertical="center" wrapText="1" readingOrder="2"/>
    </xf>
    <xf numFmtId="0" fontId="5" fillId="4" borderId="15" xfId="0" applyFont="1" applyFill="1" applyBorder="1" applyAlignment="1">
      <alignment horizontal="center" vertical="center" wrapText="1" readingOrder="2"/>
    </xf>
    <xf numFmtId="0" fontId="5" fillId="4" borderId="14" xfId="0" applyFont="1" applyFill="1" applyBorder="1" applyAlignment="1">
      <alignment horizontal="center" vertical="center" wrapText="1" readingOrder="2"/>
    </xf>
    <xf numFmtId="0" fontId="5" fillId="4" borderId="26" xfId="0" applyFont="1" applyFill="1" applyBorder="1" applyAlignment="1">
      <alignment horizontal="center" vertical="center" wrapText="1" readingOrder="2"/>
    </xf>
    <xf numFmtId="0" fontId="5" fillId="4" borderId="25" xfId="0" applyFont="1" applyFill="1" applyBorder="1" applyAlignment="1">
      <alignment horizontal="center" vertical="center" wrapText="1" readingOrder="2"/>
    </xf>
    <xf numFmtId="0" fontId="5" fillId="4" borderId="24" xfId="0" applyFont="1" applyFill="1" applyBorder="1" applyAlignment="1">
      <alignment horizontal="center" vertical="center" wrapText="1" readingOrder="2"/>
    </xf>
    <xf numFmtId="0" fontId="5" fillId="4" borderId="34" xfId="0" applyFont="1" applyFill="1" applyBorder="1" applyAlignment="1">
      <alignment horizontal="center" vertical="center" wrapText="1" readingOrder="1"/>
    </xf>
    <xf numFmtId="0" fontId="5" fillId="4" borderId="7" xfId="0" applyFont="1" applyFill="1" applyBorder="1" applyAlignment="1">
      <alignment horizontal="center" vertical="center" wrapText="1" readingOrder="1"/>
    </xf>
    <xf numFmtId="9" fontId="5" fillId="4" borderId="17" xfId="1" applyFont="1" applyFill="1" applyBorder="1" applyAlignment="1">
      <alignment horizontal="center" vertical="center" readingOrder="2"/>
    </xf>
    <xf numFmtId="9" fontId="5" fillId="4" borderId="8" xfId="1" applyFont="1" applyFill="1" applyBorder="1" applyAlignment="1">
      <alignment horizontal="center" vertical="center" readingOrder="2"/>
    </xf>
    <xf numFmtId="0" fontId="6" fillId="9" borderId="4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2" fontId="6" fillId="9" borderId="4" xfId="0" applyNumberFormat="1" applyFont="1" applyFill="1" applyBorder="1" applyAlignment="1">
      <alignment horizontal="center" vertical="center"/>
    </xf>
    <xf numFmtId="2" fontId="6" fillId="9" borderId="3" xfId="0" applyNumberFormat="1" applyFont="1" applyFill="1" applyBorder="1" applyAlignment="1">
      <alignment horizontal="center" vertical="center"/>
    </xf>
    <xf numFmtId="2" fontId="6" fillId="9" borderId="2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right" vertical="center" readingOrder="2"/>
    </xf>
    <xf numFmtId="0" fontId="5" fillId="4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4" fillId="7" borderId="0" xfId="0" applyFont="1" applyFill="1" applyAlignment="1">
      <alignment horizontal="right" vertical="center"/>
    </xf>
    <xf numFmtId="0" fontId="20" fillId="10" borderId="38" xfId="0" applyFont="1" applyFill="1" applyBorder="1" applyAlignment="1">
      <alignment horizontal="right" vertical="center" wrapText="1"/>
    </xf>
    <xf numFmtId="0" fontId="5" fillId="7" borderId="17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 wrapText="1" readingOrder="1"/>
    </xf>
    <xf numFmtId="9" fontId="5" fillId="4" borderId="13" xfId="1" applyFont="1" applyFill="1" applyBorder="1" applyAlignment="1">
      <alignment horizontal="center" vertical="center" readingOrder="2"/>
    </xf>
    <xf numFmtId="0" fontId="5" fillId="4" borderId="30" xfId="0" applyFont="1" applyFill="1" applyBorder="1" applyAlignment="1">
      <alignment horizontal="right" vertical="center" wrapText="1" readingOrder="2"/>
    </xf>
    <xf numFmtId="0" fontId="5" fillId="4" borderId="29" xfId="0" applyFont="1" applyFill="1" applyBorder="1" applyAlignment="1">
      <alignment horizontal="right" vertical="center" wrapText="1" readingOrder="2"/>
    </xf>
    <xf numFmtId="0" fontId="5" fillId="4" borderId="28" xfId="0" applyFont="1" applyFill="1" applyBorder="1" applyAlignment="1">
      <alignment horizontal="right" vertical="center" wrapText="1" readingOrder="2"/>
    </xf>
    <xf numFmtId="0" fontId="5" fillId="4" borderId="16" xfId="0" applyFont="1" applyFill="1" applyBorder="1" applyAlignment="1">
      <alignment horizontal="right" vertical="center" wrapText="1" readingOrder="2"/>
    </xf>
    <xf numFmtId="0" fontId="5" fillId="4" borderId="15" xfId="0" applyFont="1" applyFill="1" applyBorder="1" applyAlignment="1">
      <alignment horizontal="right" vertical="center" wrapText="1" readingOrder="2"/>
    </xf>
    <xf numFmtId="0" fontId="5" fillId="4" borderId="14" xfId="0" applyFont="1" applyFill="1" applyBorder="1" applyAlignment="1">
      <alignment horizontal="right" vertical="center" wrapText="1" readingOrder="2"/>
    </xf>
    <xf numFmtId="0" fontId="5" fillId="4" borderId="26" xfId="0" applyFont="1" applyFill="1" applyBorder="1" applyAlignment="1">
      <alignment horizontal="right" vertical="center" wrapText="1" readingOrder="2"/>
    </xf>
    <xf numFmtId="0" fontId="5" fillId="4" borderId="25" xfId="0" applyFont="1" applyFill="1" applyBorder="1" applyAlignment="1">
      <alignment horizontal="right" vertical="center" wrapText="1" readingOrder="2"/>
    </xf>
    <xf numFmtId="0" fontId="5" fillId="4" borderId="24" xfId="0" applyFont="1" applyFill="1" applyBorder="1" applyAlignment="1">
      <alignment horizontal="right" vertical="center" wrapText="1" readingOrder="2"/>
    </xf>
    <xf numFmtId="0" fontId="5" fillId="4" borderId="12" xfId="0" applyFont="1" applyFill="1" applyBorder="1" applyAlignment="1">
      <alignment horizontal="right" vertical="center" wrapText="1" readingOrder="2"/>
    </xf>
    <xf numFmtId="0" fontId="5" fillId="4" borderId="11" xfId="0" applyFont="1" applyFill="1" applyBorder="1" applyAlignment="1">
      <alignment horizontal="right" vertical="center" wrapText="1" readingOrder="2"/>
    </xf>
    <xf numFmtId="0" fontId="5" fillId="4" borderId="10" xfId="0" applyFont="1" applyFill="1" applyBorder="1" applyAlignment="1">
      <alignment horizontal="right" vertical="center" wrapText="1" readingOrder="2"/>
    </xf>
    <xf numFmtId="0" fontId="5" fillId="4" borderId="21" xfId="0" applyFont="1" applyFill="1" applyBorder="1" applyAlignment="1">
      <alignment horizontal="right" vertical="center" wrapText="1" readingOrder="2"/>
    </xf>
    <xf numFmtId="0" fontId="5" fillId="4" borderId="20" xfId="0" applyFont="1" applyFill="1" applyBorder="1" applyAlignment="1">
      <alignment horizontal="right" vertical="center" wrapText="1" readingOrder="2"/>
    </xf>
    <xf numFmtId="0" fontId="5" fillId="4" borderId="19" xfId="0" applyFont="1" applyFill="1" applyBorder="1" applyAlignment="1">
      <alignment horizontal="right" vertical="center" wrapText="1" readingOrder="2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 readingOrder="2"/>
    </xf>
    <xf numFmtId="0" fontId="7" fillId="4" borderId="3" xfId="0" applyFont="1" applyFill="1" applyBorder="1" applyAlignment="1">
      <alignment horizontal="center" vertical="center" wrapText="1" readingOrder="2"/>
    </xf>
    <xf numFmtId="0" fontId="7" fillId="4" borderId="2" xfId="0" applyFont="1" applyFill="1" applyBorder="1" applyAlignment="1">
      <alignment horizontal="center" vertical="center" wrapText="1" readingOrder="2"/>
    </xf>
    <xf numFmtId="0" fontId="7" fillId="7" borderId="17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9" fontId="7" fillId="4" borderId="17" xfId="1" applyFont="1" applyFill="1" applyBorder="1" applyAlignment="1">
      <alignment horizontal="center" vertical="center" wrapText="1" readingOrder="2"/>
    </xf>
    <xf numFmtId="9" fontId="7" fillId="4" borderId="13" xfId="1" applyFont="1" applyFill="1" applyBorder="1" applyAlignment="1">
      <alignment horizontal="center" vertical="center" wrapText="1" readingOrder="2"/>
    </xf>
    <xf numFmtId="9" fontId="7" fillId="4" borderId="8" xfId="1" applyFont="1" applyFill="1" applyBorder="1" applyAlignment="1">
      <alignment horizontal="center" vertical="center" wrapText="1" readingOrder="2"/>
    </xf>
    <xf numFmtId="0" fontId="7" fillId="4" borderId="21" xfId="0" applyFont="1" applyFill="1" applyBorder="1" applyAlignment="1">
      <alignment horizontal="right" vertical="center" wrapText="1" readingOrder="2"/>
    </xf>
    <xf numFmtId="0" fontId="7" fillId="4" borderId="20" xfId="0" applyFont="1" applyFill="1" applyBorder="1" applyAlignment="1">
      <alignment horizontal="right" vertical="center" wrapText="1" readingOrder="2"/>
    </xf>
    <xf numFmtId="0" fontId="7" fillId="4" borderId="19" xfId="0" applyFont="1" applyFill="1" applyBorder="1" applyAlignment="1">
      <alignment horizontal="right" vertical="center" wrapText="1" readingOrder="2"/>
    </xf>
    <xf numFmtId="0" fontId="7" fillId="4" borderId="16" xfId="0" applyFont="1" applyFill="1" applyBorder="1" applyAlignment="1">
      <alignment horizontal="right" vertical="center" wrapText="1" readingOrder="2"/>
    </xf>
    <xf numFmtId="0" fontId="7" fillId="4" borderId="15" xfId="0" applyFont="1" applyFill="1" applyBorder="1" applyAlignment="1">
      <alignment horizontal="right" vertical="center" wrapText="1" readingOrder="2"/>
    </xf>
    <xf numFmtId="0" fontId="7" fillId="4" borderId="14" xfId="0" applyFont="1" applyFill="1" applyBorder="1" applyAlignment="1">
      <alignment horizontal="right" vertical="center" wrapText="1" readingOrder="2"/>
    </xf>
    <xf numFmtId="0" fontId="7" fillId="4" borderId="26" xfId="0" applyFont="1" applyFill="1" applyBorder="1" applyAlignment="1">
      <alignment horizontal="right" vertical="center" wrapText="1" readingOrder="2"/>
    </xf>
    <xf numFmtId="0" fontId="7" fillId="4" borderId="25" xfId="0" applyFont="1" applyFill="1" applyBorder="1" applyAlignment="1">
      <alignment horizontal="right" vertical="center" wrapText="1" readingOrder="2"/>
    </xf>
    <xf numFmtId="0" fontId="7" fillId="4" borderId="24" xfId="0" applyFont="1" applyFill="1" applyBorder="1" applyAlignment="1">
      <alignment horizontal="right" vertical="center" wrapText="1" readingOrder="2"/>
    </xf>
    <xf numFmtId="0" fontId="7" fillId="4" borderId="12" xfId="0" applyFont="1" applyFill="1" applyBorder="1" applyAlignment="1">
      <alignment horizontal="right" vertical="center" wrapText="1" readingOrder="2"/>
    </xf>
    <xf numFmtId="0" fontId="7" fillId="4" borderId="11" xfId="0" applyFont="1" applyFill="1" applyBorder="1" applyAlignment="1">
      <alignment horizontal="right" vertical="center" wrapText="1" readingOrder="2"/>
    </xf>
    <xf numFmtId="0" fontId="7" fillId="4" borderId="10" xfId="0" applyFont="1" applyFill="1" applyBorder="1" applyAlignment="1">
      <alignment horizontal="right" vertical="center" wrapText="1" readingOrder="2"/>
    </xf>
    <xf numFmtId="0" fontId="7" fillId="7" borderId="3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right" vertical="top" readingOrder="2"/>
    </xf>
    <xf numFmtId="0" fontId="7" fillId="6" borderId="1" xfId="0" applyFont="1" applyFill="1" applyBorder="1" applyAlignment="1">
      <alignment horizontal="right" vertical="top" readingOrder="2"/>
    </xf>
    <xf numFmtId="0" fontId="19" fillId="0" borderId="39" xfId="0" applyFont="1" applyBorder="1" applyAlignment="1">
      <alignment horizontal="right"/>
    </xf>
    <xf numFmtId="0" fontId="19" fillId="0" borderId="40" xfId="0" applyFont="1" applyBorder="1" applyAlignment="1">
      <alignment horizontal="right"/>
    </xf>
    <xf numFmtId="0" fontId="16" fillId="3" borderId="33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7" fillId="2" borderId="33" xfId="0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right" vertical="center" wrapText="1"/>
    </xf>
    <xf numFmtId="0" fontId="7" fillId="2" borderId="32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center" vertical="center" wrapText="1" readingOrder="1"/>
    </xf>
    <xf numFmtId="0" fontId="5" fillId="4" borderId="3" xfId="0" applyFont="1" applyFill="1" applyBorder="1" applyAlignment="1">
      <alignment horizontal="center" vertical="center" wrapText="1" readingOrder="1"/>
    </xf>
    <xf numFmtId="0" fontId="5" fillId="4" borderId="2" xfId="0" applyFont="1" applyFill="1" applyBorder="1" applyAlignment="1">
      <alignment horizontal="center" vertical="center" wrapText="1" readingOrder="1"/>
    </xf>
    <xf numFmtId="0" fontId="17" fillId="3" borderId="6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33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32" xfId="0" applyFont="1" applyFill="1" applyBorder="1" applyAlignment="1">
      <alignment horizontal="right" vertical="center" wrapText="1"/>
    </xf>
    <xf numFmtId="0" fontId="7" fillId="2" borderId="33" xfId="0" applyFont="1" applyFill="1" applyBorder="1" applyAlignment="1">
      <alignment horizontal="center" vertical="center"/>
    </xf>
    <xf numFmtId="2" fontId="5" fillId="9" borderId="4" xfId="0" applyNumberFormat="1" applyFont="1" applyFill="1" applyBorder="1" applyAlignment="1">
      <alignment horizontal="center" vertical="center"/>
    </xf>
    <xf numFmtId="2" fontId="5" fillId="9" borderId="2" xfId="0" applyNumberFormat="1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 wrapText="1" readingOrder="2"/>
    </xf>
    <xf numFmtId="0" fontId="5" fillId="4" borderId="20" xfId="0" applyFont="1" applyFill="1" applyBorder="1" applyAlignment="1">
      <alignment horizontal="center" vertical="center" wrapText="1" readingOrder="2"/>
    </xf>
    <xf numFmtId="0" fontId="5" fillId="4" borderId="19" xfId="0" applyFont="1" applyFill="1" applyBorder="1" applyAlignment="1">
      <alignment horizontal="center" vertical="center" wrapText="1" readingOrder="2"/>
    </xf>
    <xf numFmtId="2" fontId="7" fillId="4" borderId="33" xfId="0" applyNumberFormat="1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 readingOrder="1"/>
    </xf>
    <xf numFmtId="0" fontId="15" fillId="3" borderId="2" xfId="0" applyFont="1" applyFill="1" applyBorder="1" applyAlignment="1">
      <alignment horizontal="center" vertical="center" wrapText="1" readingOrder="1"/>
    </xf>
    <xf numFmtId="0" fontId="10" fillId="0" borderId="4" xfId="0" applyFont="1" applyBorder="1" applyAlignment="1">
      <alignment horizontal="center" vertical="center" wrapText="1" readingOrder="1"/>
    </xf>
    <xf numFmtId="0" fontId="10" fillId="0" borderId="3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0" fillId="0" borderId="4" xfId="0" applyFont="1" applyBorder="1" applyAlignment="1">
      <alignment horizontal="right" vertical="center" wrapText="1" readingOrder="1"/>
    </xf>
    <xf numFmtId="0" fontId="10" fillId="0" borderId="2" xfId="0" applyFont="1" applyBorder="1" applyAlignment="1">
      <alignment horizontal="right" vertical="center" wrapText="1" readingOrder="1"/>
    </xf>
    <xf numFmtId="0" fontId="15" fillId="3" borderId="3" xfId="0" applyFont="1" applyFill="1" applyBorder="1" applyAlignment="1">
      <alignment horizontal="center" vertical="center" wrapText="1" readingOrder="1"/>
    </xf>
    <xf numFmtId="0" fontId="10" fillId="0" borderId="4" xfId="0" applyFont="1" applyBorder="1" applyAlignment="1">
      <alignment horizontal="right" vertical="center" wrapText="1" readingOrder="2"/>
    </xf>
    <xf numFmtId="0" fontId="10" fillId="0" borderId="3" xfId="0" applyFont="1" applyBorder="1" applyAlignment="1">
      <alignment horizontal="right" vertical="center" wrapText="1" readingOrder="2"/>
    </xf>
    <xf numFmtId="0" fontId="10" fillId="0" borderId="2" xfId="0" applyFont="1" applyBorder="1" applyAlignment="1">
      <alignment horizontal="right" vertical="center" wrapText="1" readingOrder="2"/>
    </xf>
    <xf numFmtId="0" fontId="9" fillId="0" borderId="0" xfId="0" applyFont="1" applyAlignment="1">
      <alignment horizontal="right" vertical="center" wrapText="1" readingOrder="2"/>
    </xf>
    <xf numFmtId="0" fontId="9" fillId="0" borderId="0" xfId="0" applyFont="1" applyAlignment="1">
      <alignment horizontal="right" vertical="center" readingOrder="2"/>
    </xf>
    <xf numFmtId="0" fontId="10" fillId="0" borderId="34" xfId="0" applyFont="1" applyBorder="1" applyAlignment="1">
      <alignment horizontal="right" vertical="center" wrapText="1" readingOrder="2"/>
    </xf>
    <xf numFmtId="0" fontId="10" fillId="0" borderId="1" xfId="0" applyFont="1" applyBorder="1" applyAlignment="1">
      <alignment horizontal="right" vertical="center" wrapText="1" readingOrder="2"/>
    </xf>
    <xf numFmtId="0" fontId="10" fillId="0" borderId="35" xfId="0" applyFont="1" applyBorder="1" applyAlignment="1">
      <alignment horizontal="right" vertical="center" wrapText="1" readingOrder="2"/>
    </xf>
    <xf numFmtId="0" fontId="10" fillId="0" borderId="33" xfId="0" applyFont="1" applyBorder="1" applyAlignment="1">
      <alignment horizontal="right" vertical="center" wrapText="1" readingOrder="2"/>
    </xf>
    <xf numFmtId="0" fontId="10" fillId="0" borderId="0" xfId="0" applyFont="1" applyAlignment="1">
      <alignment horizontal="right" vertical="center" wrapText="1" readingOrder="2"/>
    </xf>
    <xf numFmtId="0" fontId="10" fillId="0" borderId="32" xfId="0" applyFont="1" applyBorder="1" applyAlignment="1">
      <alignment horizontal="right" vertical="center" wrapText="1" readingOrder="2"/>
    </xf>
    <xf numFmtId="0" fontId="10" fillId="0" borderId="7" xfId="0" applyFont="1" applyBorder="1" applyAlignment="1">
      <alignment horizontal="right" vertical="center" wrapText="1" readingOrder="2"/>
    </xf>
    <xf numFmtId="0" fontId="10" fillId="0" borderId="6" xfId="0" applyFont="1" applyBorder="1" applyAlignment="1">
      <alignment horizontal="right" vertical="center" wrapText="1" readingOrder="2"/>
    </xf>
    <xf numFmtId="0" fontId="10" fillId="0" borderId="5" xfId="0" applyFont="1" applyBorder="1" applyAlignment="1">
      <alignment horizontal="right" vertical="center" wrapText="1" readingOrder="2"/>
    </xf>
    <xf numFmtId="0" fontId="10" fillId="0" borderId="17" xfId="0" applyFont="1" applyBorder="1" applyAlignment="1">
      <alignment horizontal="right" vertical="center" wrapText="1" readingOrder="1"/>
    </xf>
    <xf numFmtId="0" fontId="10" fillId="0" borderId="13" xfId="0" applyFont="1" applyBorder="1" applyAlignment="1">
      <alignment horizontal="right" vertical="center" wrapText="1" readingOrder="1"/>
    </xf>
    <xf numFmtId="0" fontId="10" fillId="0" borderId="8" xfId="0" applyFont="1" applyBorder="1" applyAlignment="1">
      <alignment horizontal="right" vertical="center" wrapText="1" readingOrder="1"/>
    </xf>
    <xf numFmtId="1" fontId="10" fillId="0" borderId="34" xfId="0" applyNumberFormat="1" applyFont="1" applyBorder="1" applyAlignment="1">
      <alignment horizontal="center" vertical="center" wrapText="1" readingOrder="1"/>
    </xf>
    <xf numFmtId="1" fontId="10" fillId="0" borderId="35" xfId="0" applyNumberFormat="1" applyFont="1" applyBorder="1" applyAlignment="1">
      <alignment horizontal="center" vertical="center" wrapText="1" readingOrder="1"/>
    </xf>
    <xf numFmtId="1" fontId="10" fillId="0" borderId="33" xfId="0" applyNumberFormat="1" applyFont="1" applyBorder="1" applyAlignment="1">
      <alignment horizontal="center" vertical="center" wrapText="1" readingOrder="1"/>
    </xf>
    <xf numFmtId="1" fontId="10" fillId="0" borderId="32" xfId="0" applyNumberFormat="1" applyFont="1" applyBorder="1" applyAlignment="1">
      <alignment horizontal="center" vertical="center" wrapText="1" readingOrder="1"/>
    </xf>
    <xf numFmtId="1" fontId="10" fillId="0" borderId="7" xfId="0" applyNumberFormat="1" applyFont="1" applyBorder="1" applyAlignment="1">
      <alignment horizontal="center" vertical="center" wrapText="1" readingOrder="1"/>
    </xf>
    <xf numFmtId="1" fontId="10" fillId="0" borderId="5" xfId="0" applyNumberFormat="1" applyFont="1" applyBorder="1" applyAlignment="1">
      <alignment horizontal="center" vertical="center" wrapText="1" readingOrder="1"/>
    </xf>
    <xf numFmtId="0" fontId="15" fillId="3" borderId="34" xfId="0" applyFont="1" applyFill="1" applyBorder="1" applyAlignment="1">
      <alignment horizontal="center" vertical="center" wrapText="1" readingOrder="1"/>
    </xf>
    <xf numFmtId="0" fontId="15" fillId="3" borderId="35" xfId="0" applyFont="1" applyFill="1" applyBorder="1" applyAlignment="1">
      <alignment horizontal="center" vertical="center" wrapText="1" readingOrder="1"/>
    </xf>
    <xf numFmtId="0" fontId="15" fillId="3" borderId="7" xfId="0" applyFont="1" applyFill="1" applyBorder="1" applyAlignment="1">
      <alignment horizontal="center" vertical="center" wrapText="1" readingOrder="1"/>
    </xf>
    <xf numFmtId="0" fontId="15" fillId="3" borderId="5" xfId="0" applyFont="1" applyFill="1" applyBorder="1" applyAlignment="1">
      <alignment horizontal="center" vertical="center" wrapText="1" readingOrder="1"/>
    </xf>
    <xf numFmtId="0" fontId="15" fillId="3" borderId="17" xfId="0" applyFont="1" applyFill="1" applyBorder="1" applyAlignment="1">
      <alignment horizontal="center" vertical="center" wrapText="1" readingOrder="1"/>
    </xf>
    <xf numFmtId="0" fontId="15" fillId="3" borderId="13" xfId="0" applyFont="1" applyFill="1" applyBorder="1" applyAlignment="1">
      <alignment horizontal="center" vertical="center" wrapText="1" readingOrder="1"/>
    </xf>
    <xf numFmtId="0" fontId="15" fillId="3" borderId="8" xfId="0" applyFont="1" applyFill="1" applyBorder="1" applyAlignment="1">
      <alignment horizontal="center" vertical="center" wrapText="1" readingOrder="1"/>
    </xf>
    <xf numFmtId="0" fontId="10" fillId="0" borderId="4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34" xfId="0" applyFont="1" applyBorder="1" applyAlignment="1">
      <alignment horizontal="center" vertical="center" wrapText="1" readingOrder="2"/>
    </xf>
    <xf numFmtId="0" fontId="10" fillId="0" borderId="35" xfId="0" applyFont="1" applyBorder="1" applyAlignment="1">
      <alignment horizontal="center" vertical="center" wrapText="1" readingOrder="2"/>
    </xf>
    <xf numFmtId="0" fontId="10" fillId="0" borderId="7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</cellXfs>
  <cellStyles count="2">
    <cellStyle name="Percent" xfId="1" builtinId="5"/>
    <cellStyle name="عادي" xfId="0" builtinId="0"/>
  </cellStyles>
  <dxfs count="0"/>
  <tableStyles count="0" defaultTableStyle="TableStyleMedium2" defaultPivotStyle="PivotStyleLight16"/>
  <colors>
    <mruColors>
      <color rgb="FF1CBDBE"/>
      <color rgb="FF33CCCC"/>
      <color rgb="FF2D87C7"/>
      <color rgb="FFDDDDDD"/>
      <color rgb="FFC0C0C0"/>
      <color rgb="FF00CC00"/>
      <color rgb="FFB2B2B2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466726</xdr:colOff>
      <xdr:row>51</xdr:row>
      <xdr:rowOff>47624</xdr:rowOff>
    </xdr:from>
    <xdr:to>
      <xdr:col>2</xdr:col>
      <xdr:colOff>1752601</xdr:colOff>
      <xdr:row>51</xdr:row>
      <xdr:rowOff>285749</xdr:rowOff>
    </xdr:to>
    <xdr:sp macro="" textlink="">
      <xdr:nvSpPr>
        <xdr:cNvPr id="4" name="سهم إلى اليمي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11234089799" y="9820274"/>
          <a:ext cx="219075" cy="133350"/>
        </a:xfrm>
        <a:prstGeom prst="righ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1</xdr:col>
      <xdr:colOff>2372592</xdr:colOff>
      <xdr:row>77</xdr:row>
      <xdr:rowOff>38099</xdr:rowOff>
    </xdr:from>
    <xdr:to>
      <xdr:col>1</xdr:col>
      <xdr:colOff>2853602</xdr:colOff>
      <xdr:row>77</xdr:row>
      <xdr:rowOff>276224</xdr:rowOff>
    </xdr:to>
    <xdr:sp macro="" textlink="">
      <xdr:nvSpPr>
        <xdr:cNvPr id="5" name="سهم إلى اليمي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0800000">
          <a:off x="11211768830" y="20343667"/>
          <a:ext cx="481010" cy="238125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 editAs="oneCell">
    <xdr:from>
      <xdr:col>0</xdr:col>
      <xdr:colOff>0</xdr:colOff>
      <xdr:row>0</xdr:row>
      <xdr:rowOff>29158</xdr:rowOff>
    </xdr:from>
    <xdr:to>
      <xdr:col>1</xdr:col>
      <xdr:colOff>1498537</xdr:colOff>
      <xdr:row>0</xdr:row>
      <xdr:rowOff>895933</xdr:rowOff>
    </xdr:to>
    <xdr:pic>
      <xdr:nvPicPr>
        <xdr:cNvPr id="15" name="صورة 14">
          <a:extLst>
            <a:ext uri="{FF2B5EF4-FFF2-40B4-BE49-F238E27FC236}">
              <a16:creationId xmlns:a16="http://schemas.microsoft.com/office/drawing/2014/main" id="{8D9FBE81-ECE8-457C-BA29-E7A081EE2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3535494" y="29158"/>
          <a:ext cx="16832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223547</xdr:rowOff>
    </xdr:from>
    <xdr:to>
      <xdr:col>1</xdr:col>
      <xdr:colOff>1498537</xdr:colOff>
      <xdr:row>38</xdr:row>
      <xdr:rowOff>925092</xdr:rowOff>
    </xdr:to>
    <xdr:pic>
      <xdr:nvPicPr>
        <xdr:cNvPr id="18" name="صورة 17">
          <a:extLst>
            <a:ext uri="{FF2B5EF4-FFF2-40B4-BE49-F238E27FC236}">
              <a16:creationId xmlns:a16="http://schemas.microsoft.com/office/drawing/2014/main" id="{6A0085F5-BEAD-4EF7-9B35-8EBE3DF9E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3535494" y="9748547"/>
          <a:ext cx="1683205" cy="9348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438150</xdr:colOff>
      <xdr:row>3</xdr:row>
      <xdr:rowOff>1360</xdr:rowOff>
    </xdr:to>
    <xdr:pic>
      <xdr:nvPicPr>
        <xdr:cNvPr id="6" name="صورة 5">
          <a:extLst>
            <a:ext uri="{FF2B5EF4-FFF2-40B4-BE49-F238E27FC236}">
              <a16:creationId xmlns:a16="http://schemas.microsoft.com/office/drawing/2014/main" id="{8B94E1EE-A5D3-41F1-B871-849C1177A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0524850" y="66675"/>
          <a:ext cx="1552575" cy="1020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ورقة2">
    <pageSetUpPr fitToPage="1"/>
  </sheetPr>
  <dimension ref="A1:K85"/>
  <sheetViews>
    <sheetView rightToLeft="1" topLeftCell="A90" zoomScale="98" zoomScaleNormal="98" zoomScaleSheetLayoutView="55" workbookViewId="0">
      <selection activeCell="H52" sqref="H52"/>
    </sheetView>
  </sheetViews>
  <sheetFormatPr defaultColWidth="9" defaultRowHeight="15"/>
  <cols>
    <col min="1" max="1" width="2.7109375" style="1" customWidth="1"/>
    <col min="2" max="2" width="37.42578125" style="2" customWidth="1"/>
    <col min="3" max="3" width="7.85546875" style="2" bestFit="1" customWidth="1"/>
    <col min="4" max="4" width="28.85546875" style="2" customWidth="1"/>
    <col min="5" max="5" width="9.28515625" style="2" customWidth="1"/>
    <col min="6" max="6" width="7.28515625" style="1" customWidth="1"/>
    <col min="7" max="7" width="8.42578125" style="1" customWidth="1"/>
    <col min="8" max="8" width="14" style="1" customWidth="1"/>
    <col min="9" max="9" width="11.28515625" style="1" customWidth="1"/>
    <col min="10" max="10" width="9.85546875" style="1" hidden="1" customWidth="1"/>
    <col min="11" max="11" width="5" style="1" customWidth="1"/>
    <col min="12" max="16384" width="9" style="1"/>
  </cols>
  <sheetData>
    <row r="1" spans="1:11" ht="72.75" customHeight="1" thickBot="1">
      <c r="A1" s="156" t="s">
        <v>61</v>
      </c>
      <c r="B1" s="157"/>
      <c r="C1" s="157"/>
      <c r="D1" s="157"/>
      <c r="E1" s="157"/>
      <c r="F1" s="157"/>
      <c r="G1" s="157"/>
      <c r="H1" s="157"/>
      <c r="I1" s="157"/>
      <c r="J1" s="7"/>
      <c r="K1" s="5"/>
    </row>
    <row r="2" spans="1:11" ht="23.25" customHeight="1" thickBot="1">
      <c r="A2" s="158" t="s">
        <v>35</v>
      </c>
      <c r="B2" s="159"/>
      <c r="C2" s="159"/>
      <c r="D2" s="158" t="s">
        <v>34</v>
      </c>
      <c r="E2" s="159"/>
      <c r="F2" s="159"/>
      <c r="G2" s="159"/>
      <c r="H2" s="159"/>
      <c r="I2" s="160"/>
      <c r="J2" s="7"/>
      <c r="K2" s="5"/>
    </row>
    <row r="3" spans="1:11" ht="23.25" customHeight="1" thickBot="1">
      <c r="A3" s="158" t="s">
        <v>33</v>
      </c>
      <c r="B3" s="159"/>
      <c r="C3" s="159"/>
      <c r="D3" s="161" t="s">
        <v>32</v>
      </c>
      <c r="E3" s="162"/>
      <c r="F3" s="162"/>
      <c r="G3" s="162"/>
      <c r="H3" s="162"/>
      <c r="I3" s="163"/>
      <c r="J3" s="7"/>
      <c r="K3" s="5"/>
    </row>
    <row r="4" spans="1:11" ht="23.25" customHeight="1" thickBot="1">
      <c r="A4" s="158" t="s">
        <v>31</v>
      </c>
      <c r="B4" s="159"/>
      <c r="C4" s="159"/>
      <c r="D4" s="158" t="s">
        <v>30</v>
      </c>
      <c r="E4" s="159"/>
      <c r="F4" s="159"/>
      <c r="G4" s="159"/>
      <c r="H4" s="159"/>
      <c r="I4" s="160"/>
      <c r="J4" s="7"/>
      <c r="K4" s="5"/>
    </row>
    <row r="5" spans="1:11" ht="23.25" customHeight="1" thickBot="1">
      <c r="A5" s="140" t="s">
        <v>29</v>
      </c>
      <c r="B5" s="140"/>
      <c r="C5" s="140"/>
      <c r="D5" s="140"/>
      <c r="E5" s="140"/>
      <c r="F5" s="140"/>
      <c r="G5" s="140"/>
      <c r="H5" s="140"/>
      <c r="I5" s="141"/>
      <c r="J5" s="7"/>
      <c r="K5" s="5"/>
    </row>
    <row r="6" spans="1:11" ht="15.75" thickBot="1">
      <c r="A6" s="34" t="s">
        <v>20</v>
      </c>
      <c r="B6" s="142" t="s">
        <v>60</v>
      </c>
      <c r="C6" s="143"/>
      <c r="D6" s="143"/>
      <c r="E6" s="143"/>
      <c r="F6" s="143"/>
      <c r="G6" s="35" t="s">
        <v>27</v>
      </c>
      <c r="H6" s="35" t="s">
        <v>26</v>
      </c>
      <c r="I6" s="35" t="s">
        <v>25</v>
      </c>
      <c r="J6" s="7"/>
      <c r="K6" s="5"/>
    </row>
    <row r="7" spans="1:11" ht="23.25" customHeight="1" thickBot="1">
      <c r="A7" s="23">
        <v>1</v>
      </c>
      <c r="B7" s="144"/>
      <c r="C7" s="144"/>
      <c r="D7" s="144"/>
      <c r="E7" s="144"/>
      <c r="F7" s="145"/>
      <c r="G7" s="9"/>
      <c r="H7" s="10"/>
      <c r="I7" s="11"/>
      <c r="J7" s="7"/>
      <c r="K7" s="5"/>
    </row>
    <row r="8" spans="1:11" ht="23.25" customHeight="1" thickBot="1">
      <c r="A8" s="24">
        <v>2</v>
      </c>
      <c r="B8" s="144"/>
      <c r="C8" s="144"/>
      <c r="D8" s="144"/>
      <c r="E8" s="144"/>
      <c r="F8" s="145"/>
      <c r="G8" s="12"/>
      <c r="H8" s="13"/>
      <c r="I8" s="11"/>
      <c r="J8" s="7"/>
      <c r="K8" s="5"/>
    </row>
    <row r="9" spans="1:11" ht="23.25" customHeight="1" thickBot="1">
      <c r="A9" s="25">
        <v>3</v>
      </c>
      <c r="B9" s="144"/>
      <c r="C9" s="144"/>
      <c r="D9" s="144"/>
      <c r="E9" s="144"/>
      <c r="F9" s="145"/>
      <c r="G9" s="9"/>
      <c r="H9" s="13"/>
      <c r="I9" s="11"/>
      <c r="J9" s="7"/>
      <c r="K9" s="5"/>
    </row>
    <row r="10" spans="1:11" ht="23.25" customHeight="1" thickBot="1">
      <c r="A10" s="24">
        <v>4</v>
      </c>
      <c r="B10" s="144"/>
      <c r="C10" s="144"/>
      <c r="D10" s="144"/>
      <c r="E10" s="144"/>
      <c r="F10" s="145"/>
      <c r="G10" s="9"/>
      <c r="H10" s="13"/>
      <c r="I10" s="11"/>
      <c r="J10" s="7"/>
      <c r="K10" s="5"/>
    </row>
    <row r="11" spans="1:11" ht="22.5" customHeight="1" thickBot="1">
      <c r="A11" s="24">
        <v>5</v>
      </c>
      <c r="B11" s="144"/>
      <c r="C11" s="144"/>
      <c r="D11" s="144"/>
      <c r="E11" s="144"/>
      <c r="F11" s="145"/>
      <c r="G11" s="12"/>
      <c r="H11" s="13"/>
      <c r="I11" s="11"/>
      <c r="J11" s="7"/>
      <c r="K11" s="5"/>
    </row>
    <row r="12" spans="1:11" ht="15.75" hidden="1" thickBot="1">
      <c r="A12" s="14">
        <v>6</v>
      </c>
      <c r="B12" s="146"/>
      <c r="C12" s="144"/>
      <c r="D12" s="144"/>
      <c r="E12" s="144"/>
      <c r="F12" s="145"/>
      <c r="G12" s="15"/>
      <c r="H12" s="13"/>
      <c r="I12" s="11"/>
      <c r="J12" s="7"/>
      <c r="K12" s="5"/>
    </row>
    <row r="13" spans="1:11" ht="29.25" hidden="1" customHeight="1" thickBot="1">
      <c r="A13" s="14">
        <v>7</v>
      </c>
      <c r="B13" s="144"/>
      <c r="C13" s="144"/>
      <c r="D13" s="144"/>
      <c r="E13" s="144"/>
      <c r="F13" s="145"/>
      <c r="G13" s="16"/>
      <c r="H13" s="13"/>
      <c r="I13" s="11"/>
      <c r="J13" s="7"/>
      <c r="K13" s="5"/>
    </row>
    <row r="14" spans="1:11" ht="15.75" thickBot="1">
      <c r="A14" s="150"/>
      <c r="B14" s="151"/>
      <c r="C14" s="151"/>
      <c r="D14" s="151"/>
      <c r="E14" s="151"/>
      <c r="F14" s="151"/>
      <c r="G14" s="36" t="s">
        <v>59</v>
      </c>
      <c r="H14" s="37">
        <f>SUM(H7:H13)</f>
        <v>0</v>
      </c>
      <c r="I14" s="38"/>
      <c r="J14" s="7"/>
      <c r="K14" s="5"/>
    </row>
    <row r="15" spans="1:11" ht="24.75" customHeight="1" thickBot="1">
      <c r="A15" s="147" t="s">
        <v>21</v>
      </c>
      <c r="B15" s="148"/>
      <c r="C15" s="148"/>
      <c r="D15" s="148"/>
      <c r="E15" s="148"/>
      <c r="F15" s="148"/>
      <c r="G15" s="148"/>
      <c r="H15" s="148"/>
      <c r="I15" s="149"/>
      <c r="J15" s="7"/>
      <c r="K15" s="5"/>
    </row>
    <row r="16" spans="1:11" ht="48.75" customHeight="1" thickBot="1">
      <c r="A16" s="40" t="s">
        <v>20</v>
      </c>
      <c r="B16" s="41" t="s">
        <v>58</v>
      </c>
      <c r="C16" s="42" t="s">
        <v>18</v>
      </c>
      <c r="D16" s="164" t="s">
        <v>57</v>
      </c>
      <c r="E16" s="165"/>
      <c r="F16" s="165"/>
      <c r="G16" s="165"/>
      <c r="H16" s="166"/>
      <c r="I16" s="43" t="s">
        <v>56</v>
      </c>
      <c r="J16" s="7"/>
      <c r="K16" s="5"/>
    </row>
    <row r="17" spans="1:11" ht="15.75" customHeight="1">
      <c r="A17" s="121">
        <v>1</v>
      </c>
      <c r="B17" s="81" t="s">
        <v>14</v>
      </c>
      <c r="C17" s="124">
        <v>0.15</v>
      </c>
      <c r="D17" s="127" t="s">
        <v>55</v>
      </c>
      <c r="E17" s="128"/>
      <c r="F17" s="128"/>
      <c r="G17" s="128"/>
      <c r="H17" s="129"/>
      <c r="I17" s="44">
        <v>3</v>
      </c>
      <c r="J17" s="7"/>
      <c r="K17" s="5"/>
    </row>
    <row r="18" spans="1:11" ht="15.75" customHeight="1">
      <c r="A18" s="122"/>
      <c r="B18" s="99"/>
      <c r="C18" s="125"/>
      <c r="D18" s="130" t="s">
        <v>84</v>
      </c>
      <c r="E18" s="131"/>
      <c r="F18" s="131"/>
      <c r="G18" s="131"/>
      <c r="H18" s="132"/>
      <c r="I18" s="45">
        <v>3</v>
      </c>
      <c r="J18" s="7"/>
      <c r="K18" s="5"/>
    </row>
    <row r="19" spans="1:11" ht="15.75" customHeight="1" thickBot="1">
      <c r="A19" s="123"/>
      <c r="B19" s="82"/>
      <c r="C19" s="126"/>
      <c r="D19" s="136" t="s">
        <v>82</v>
      </c>
      <c r="E19" s="137"/>
      <c r="F19" s="137"/>
      <c r="G19" s="137"/>
      <c r="H19" s="138"/>
      <c r="I19" s="46">
        <v>3</v>
      </c>
      <c r="J19" s="7"/>
      <c r="K19" s="5"/>
    </row>
    <row r="20" spans="1:11" ht="15.75" customHeight="1">
      <c r="A20" s="121">
        <v>2</v>
      </c>
      <c r="B20" s="81" t="s">
        <v>13</v>
      </c>
      <c r="C20" s="124">
        <v>0.15</v>
      </c>
      <c r="D20" s="127" t="s">
        <v>52</v>
      </c>
      <c r="E20" s="128"/>
      <c r="F20" s="128"/>
      <c r="G20" s="128"/>
      <c r="H20" s="129"/>
      <c r="I20" s="44">
        <v>3</v>
      </c>
      <c r="J20" s="7"/>
      <c r="K20" s="5"/>
    </row>
    <row r="21" spans="1:11" ht="33" customHeight="1">
      <c r="A21" s="122"/>
      <c r="B21" s="99"/>
      <c r="C21" s="125"/>
      <c r="D21" s="130" t="s">
        <v>51</v>
      </c>
      <c r="E21" s="131"/>
      <c r="F21" s="131"/>
      <c r="G21" s="131"/>
      <c r="H21" s="132"/>
      <c r="I21" s="47">
        <v>3</v>
      </c>
      <c r="J21" s="7"/>
      <c r="K21" s="5"/>
    </row>
    <row r="22" spans="1:11" ht="15.75" customHeight="1" thickBot="1">
      <c r="A22" s="123"/>
      <c r="B22" s="82"/>
      <c r="C22" s="126"/>
      <c r="D22" s="136" t="s">
        <v>49</v>
      </c>
      <c r="E22" s="137"/>
      <c r="F22" s="137"/>
      <c r="G22" s="137"/>
      <c r="H22" s="138"/>
      <c r="I22" s="46">
        <v>3</v>
      </c>
      <c r="J22" s="7"/>
      <c r="K22" s="5"/>
    </row>
    <row r="23" spans="1:11" ht="15.75" customHeight="1">
      <c r="A23" s="139">
        <v>3</v>
      </c>
      <c r="B23" s="81" t="s">
        <v>12</v>
      </c>
      <c r="C23" s="124">
        <v>0.15</v>
      </c>
      <c r="D23" s="127" t="s">
        <v>48</v>
      </c>
      <c r="E23" s="128"/>
      <c r="F23" s="128"/>
      <c r="G23" s="128"/>
      <c r="H23" s="129"/>
      <c r="I23" s="44">
        <v>3</v>
      </c>
      <c r="J23" s="7"/>
      <c r="K23" s="5"/>
    </row>
    <row r="24" spans="1:11" ht="15.75" customHeight="1">
      <c r="A24" s="139"/>
      <c r="B24" s="99"/>
      <c r="C24" s="125"/>
      <c r="D24" s="130" t="s">
        <v>46</v>
      </c>
      <c r="E24" s="131"/>
      <c r="F24" s="131"/>
      <c r="G24" s="131"/>
      <c r="H24" s="132"/>
      <c r="I24" s="45">
        <v>3</v>
      </c>
      <c r="J24" s="7"/>
      <c r="K24" s="5"/>
    </row>
    <row r="25" spans="1:11" ht="25.15" customHeight="1" thickBot="1">
      <c r="A25" s="139"/>
      <c r="B25" s="82"/>
      <c r="C25" s="126"/>
      <c r="D25" s="136" t="s">
        <v>45</v>
      </c>
      <c r="E25" s="137"/>
      <c r="F25" s="137"/>
      <c r="G25" s="137"/>
      <c r="H25" s="138"/>
      <c r="I25" s="46">
        <v>3</v>
      </c>
      <c r="J25" s="7"/>
      <c r="K25" s="5"/>
    </row>
    <row r="26" spans="1:11" ht="15.75" customHeight="1">
      <c r="A26" s="121">
        <v>4</v>
      </c>
      <c r="B26" s="81" t="s">
        <v>97</v>
      </c>
      <c r="C26" s="124">
        <v>0.15</v>
      </c>
      <c r="D26" s="127" t="s">
        <v>43</v>
      </c>
      <c r="E26" s="128"/>
      <c r="F26" s="128"/>
      <c r="G26" s="128"/>
      <c r="H26" s="129"/>
      <c r="I26" s="44">
        <v>3</v>
      </c>
      <c r="J26" s="7"/>
      <c r="K26" s="5"/>
    </row>
    <row r="27" spans="1:11" ht="15.75" customHeight="1">
      <c r="A27" s="122"/>
      <c r="B27" s="99"/>
      <c r="C27" s="125"/>
      <c r="D27" s="130" t="s">
        <v>101</v>
      </c>
      <c r="E27" s="131"/>
      <c r="F27" s="131"/>
      <c r="G27" s="131"/>
      <c r="H27" s="132"/>
      <c r="I27" s="45">
        <v>3</v>
      </c>
      <c r="J27" s="7"/>
      <c r="K27" s="5"/>
    </row>
    <row r="28" spans="1:11" ht="15.75" customHeight="1" thickBot="1">
      <c r="A28" s="123"/>
      <c r="B28" s="82"/>
      <c r="C28" s="126"/>
      <c r="D28" s="136" t="s">
        <v>42</v>
      </c>
      <c r="E28" s="137"/>
      <c r="F28" s="137"/>
      <c r="G28" s="137"/>
      <c r="H28" s="138"/>
      <c r="I28" s="46">
        <v>3</v>
      </c>
      <c r="J28" s="7"/>
      <c r="K28" s="5"/>
    </row>
    <row r="29" spans="1:11" ht="15.75" customHeight="1">
      <c r="A29" s="121">
        <v>5</v>
      </c>
      <c r="B29" s="81" t="s">
        <v>98</v>
      </c>
      <c r="C29" s="124">
        <v>0.25</v>
      </c>
      <c r="D29" s="127" t="s">
        <v>41</v>
      </c>
      <c r="E29" s="128"/>
      <c r="F29" s="128"/>
      <c r="G29" s="128"/>
      <c r="H29" s="129"/>
      <c r="I29" s="44">
        <v>3</v>
      </c>
      <c r="J29" s="7"/>
      <c r="K29" s="5"/>
    </row>
    <row r="30" spans="1:11" ht="15.75" customHeight="1" thickBot="1">
      <c r="A30" s="123"/>
      <c r="B30" s="82"/>
      <c r="C30" s="126"/>
      <c r="D30" s="136" t="s">
        <v>40</v>
      </c>
      <c r="E30" s="137"/>
      <c r="F30" s="137"/>
      <c r="G30" s="137"/>
      <c r="H30" s="138"/>
      <c r="I30" s="48">
        <v>3</v>
      </c>
      <c r="J30" s="7"/>
      <c r="K30" s="5"/>
    </row>
    <row r="31" spans="1:11" ht="15.75" customHeight="1">
      <c r="A31" s="121">
        <v>6</v>
      </c>
      <c r="B31" s="81" t="s">
        <v>99</v>
      </c>
      <c r="C31" s="124">
        <v>0.15</v>
      </c>
      <c r="D31" s="127" t="s">
        <v>39</v>
      </c>
      <c r="E31" s="128"/>
      <c r="F31" s="128"/>
      <c r="G31" s="128"/>
      <c r="H31" s="129"/>
      <c r="I31" s="44">
        <v>3</v>
      </c>
      <c r="J31" s="7"/>
      <c r="K31" s="5"/>
    </row>
    <row r="32" spans="1:11" ht="15.75" customHeight="1">
      <c r="A32" s="122"/>
      <c r="B32" s="99"/>
      <c r="C32" s="125"/>
      <c r="D32" s="130" t="s">
        <v>83</v>
      </c>
      <c r="E32" s="131"/>
      <c r="F32" s="131"/>
      <c r="G32" s="131"/>
      <c r="H32" s="132"/>
      <c r="I32" s="45">
        <v>3</v>
      </c>
      <c r="J32" s="7"/>
      <c r="K32" s="5"/>
    </row>
    <row r="33" spans="1:11" ht="15.75" customHeight="1">
      <c r="A33" s="122"/>
      <c r="B33" s="99"/>
      <c r="C33" s="125"/>
      <c r="D33" s="130" t="s">
        <v>38</v>
      </c>
      <c r="E33" s="131"/>
      <c r="F33" s="131"/>
      <c r="G33" s="131"/>
      <c r="H33" s="132"/>
      <c r="I33" s="45">
        <v>3</v>
      </c>
      <c r="J33" s="7"/>
      <c r="K33" s="5"/>
    </row>
    <row r="34" spans="1:11" ht="15.75" customHeight="1" thickBot="1">
      <c r="A34" s="123"/>
      <c r="B34" s="82"/>
      <c r="C34" s="126"/>
      <c r="D34" s="133" t="s">
        <v>37</v>
      </c>
      <c r="E34" s="134"/>
      <c r="F34" s="134"/>
      <c r="G34" s="134"/>
      <c r="H34" s="135"/>
      <c r="I34" s="49">
        <v>3</v>
      </c>
      <c r="J34" s="7"/>
      <c r="K34" s="5"/>
    </row>
    <row r="35" spans="1:11" ht="15.75" customHeight="1" thickBot="1">
      <c r="A35" s="116" t="s">
        <v>59</v>
      </c>
      <c r="B35" s="117"/>
      <c r="C35" s="50">
        <f>SUM(C17:C34)</f>
        <v>1</v>
      </c>
      <c r="D35" s="118"/>
      <c r="E35" s="119"/>
      <c r="F35" s="119"/>
      <c r="G35" s="119"/>
      <c r="H35" s="119"/>
      <c r="I35" s="120"/>
      <c r="J35" s="7"/>
      <c r="K35" s="5"/>
    </row>
    <row r="36" spans="1:11" ht="17.25" customHeight="1" thickBot="1">
      <c r="A36" s="71" t="s">
        <v>1</v>
      </c>
      <c r="B36" s="72"/>
      <c r="C36" s="72"/>
      <c r="D36" s="73"/>
      <c r="E36" s="71" t="s">
        <v>106</v>
      </c>
      <c r="F36" s="154"/>
      <c r="G36" s="154"/>
      <c r="H36" s="154"/>
      <c r="I36" s="155"/>
      <c r="J36" s="7"/>
      <c r="K36" s="5"/>
    </row>
    <row r="37" spans="1:11" ht="17.25" customHeight="1" thickBot="1">
      <c r="A37" s="95" t="s">
        <v>0</v>
      </c>
      <c r="B37" s="72"/>
      <c r="C37" s="74" t="s">
        <v>63</v>
      </c>
      <c r="D37" s="73"/>
      <c r="E37" s="95" t="s">
        <v>107</v>
      </c>
      <c r="F37" s="154"/>
      <c r="G37" s="154"/>
      <c r="H37" s="154"/>
      <c r="I37" s="155"/>
      <c r="J37" s="7"/>
      <c r="K37" s="5"/>
    </row>
    <row r="38" spans="1:11" ht="18" customHeight="1">
      <c r="A38" s="152" t="s">
        <v>36</v>
      </c>
      <c r="B38" s="152"/>
      <c r="C38" s="153"/>
      <c r="D38" s="153"/>
      <c r="E38" s="17"/>
      <c r="F38" s="18"/>
      <c r="G38" s="18"/>
      <c r="H38" s="18"/>
      <c r="I38" s="18"/>
      <c r="J38" s="7"/>
      <c r="K38" s="5"/>
    </row>
    <row r="39" spans="1:11" ht="75.75" customHeight="1" thickBot="1">
      <c r="A39" s="170" t="s">
        <v>65</v>
      </c>
      <c r="B39" s="171"/>
      <c r="C39" s="171"/>
      <c r="D39" s="171"/>
      <c r="E39" s="171"/>
      <c r="F39" s="171"/>
      <c r="G39" s="171"/>
      <c r="H39" s="171"/>
      <c r="I39" s="171"/>
      <c r="J39" s="7"/>
      <c r="K39" s="5"/>
    </row>
    <row r="40" spans="1:11" ht="23.25" customHeight="1" thickBot="1">
      <c r="A40" s="176" t="str">
        <f>A2</f>
        <v>اسم الموظف:</v>
      </c>
      <c r="B40" s="177"/>
      <c r="C40" s="177"/>
      <c r="D40" s="176" t="str">
        <f>D2</f>
        <v>الوكالة / الادارة العامة:</v>
      </c>
      <c r="E40" s="177"/>
      <c r="F40" s="177"/>
      <c r="G40" s="177"/>
      <c r="H40" s="177"/>
      <c r="I40" s="178"/>
      <c r="J40" s="7"/>
      <c r="K40" s="5"/>
    </row>
    <row r="41" spans="1:11" ht="23.25" customHeight="1" thickBot="1">
      <c r="A41" s="176" t="str">
        <f>A3</f>
        <v>المسمى الوظيفي:</v>
      </c>
      <c r="B41" s="177"/>
      <c r="C41" s="177"/>
      <c r="D41" s="179" t="str">
        <f>D3</f>
        <v>الإدارة /القسم:</v>
      </c>
      <c r="E41" s="180"/>
      <c r="F41" s="180"/>
      <c r="G41" s="180"/>
      <c r="H41" s="180"/>
      <c r="I41" s="181"/>
      <c r="J41" s="7"/>
      <c r="K41" s="5"/>
    </row>
    <row r="42" spans="1:11" ht="23.25" customHeight="1" thickBot="1">
      <c r="A42" s="176" t="str">
        <f>A4</f>
        <v>الرقم الوظيفي:</v>
      </c>
      <c r="B42" s="177"/>
      <c r="C42" s="177"/>
      <c r="D42" s="176" t="str">
        <f>D4</f>
        <v xml:space="preserve">المدير (المقيم): </v>
      </c>
      <c r="E42" s="177"/>
      <c r="F42" s="177"/>
      <c r="G42" s="177"/>
      <c r="H42" s="177"/>
      <c r="I42" s="178"/>
      <c r="J42" s="7"/>
      <c r="K42" s="5"/>
    </row>
    <row r="43" spans="1:11" ht="26.25" customHeight="1" thickBot="1">
      <c r="A43" s="51"/>
      <c r="B43" s="172" t="s">
        <v>29</v>
      </c>
      <c r="C43" s="172"/>
      <c r="D43" s="172"/>
      <c r="E43" s="172"/>
      <c r="F43" s="172"/>
      <c r="G43" s="172"/>
      <c r="H43" s="172"/>
      <c r="I43" s="171"/>
      <c r="J43" s="7"/>
      <c r="K43" s="5"/>
    </row>
    <row r="44" spans="1:11" ht="39" customHeight="1" thickBot="1">
      <c r="A44" s="52" t="s">
        <v>20</v>
      </c>
      <c r="B44" s="53" t="s">
        <v>28</v>
      </c>
      <c r="C44" s="28" t="s">
        <v>27</v>
      </c>
      <c r="D44" s="54" t="s">
        <v>26</v>
      </c>
      <c r="E44" s="55" t="s">
        <v>25</v>
      </c>
      <c r="F44" s="55" t="s">
        <v>24</v>
      </c>
      <c r="G44" s="55" t="s">
        <v>23</v>
      </c>
      <c r="H44" s="55" t="s">
        <v>66</v>
      </c>
      <c r="I44" s="56" t="s">
        <v>15</v>
      </c>
      <c r="J44" s="7"/>
      <c r="K44" s="5"/>
    </row>
    <row r="45" spans="1:11" ht="21.75" customHeight="1" thickBot="1">
      <c r="A45" s="24">
        <v>1</v>
      </c>
      <c r="B45" s="55">
        <f>B7</f>
        <v>0</v>
      </c>
      <c r="C45" s="28">
        <f t="shared" ref="C45:E48" si="0">G7</f>
        <v>0</v>
      </c>
      <c r="D45" s="57">
        <f t="shared" si="0"/>
        <v>0</v>
      </c>
      <c r="E45" s="28">
        <f t="shared" si="0"/>
        <v>0</v>
      </c>
      <c r="F45" s="28"/>
      <c r="G45" s="28">
        <f>F45-E45</f>
        <v>0</v>
      </c>
      <c r="H45" s="29" t="e">
        <f>IF(NOT(ISBLANK(E45)),IF(F45/E45&gt;1,5,IF(F45/E45&gt;=0.9,4,IF(F45/E45&gt;=0.8,3,IF(F45/E45&gt;=0.6,2,1)))),"")</f>
        <v>#DIV/0!</v>
      </c>
      <c r="I45" s="58" t="e">
        <f t="shared" ref="I45:I51" si="1">IF(NOT(ISBLANK(D45)), H45*D45,"")</f>
        <v>#DIV/0!</v>
      </c>
      <c r="J45" s="7"/>
      <c r="K45" s="5"/>
    </row>
    <row r="46" spans="1:11" ht="21.75" customHeight="1" thickBot="1">
      <c r="A46" s="24">
        <v>2</v>
      </c>
      <c r="B46" s="59">
        <f>B8</f>
        <v>0</v>
      </c>
      <c r="C46" s="28">
        <f t="shared" si="0"/>
        <v>0</v>
      </c>
      <c r="D46" s="57">
        <f t="shared" si="0"/>
        <v>0</v>
      </c>
      <c r="E46" s="28">
        <f t="shared" si="0"/>
        <v>0</v>
      </c>
      <c r="F46" s="28"/>
      <c r="G46" s="28">
        <f t="shared" ref="G46:G48" si="2">F46-E46</f>
        <v>0</v>
      </c>
      <c r="H46" s="29" t="e">
        <f>IF(NOT(ISBLANK(E46)),IF(F46/E46&gt;1,5,IF(F46/E46&gt;=0.9,4,IF(F46/E46&gt;=0.8,3,IF(F46/E46&gt;=0.6,2,1)))),"")</f>
        <v>#DIV/0!</v>
      </c>
      <c r="I46" s="58" t="e">
        <f t="shared" si="1"/>
        <v>#DIV/0!</v>
      </c>
      <c r="J46" s="7">
        <v>1</v>
      </c>
      <c r="K46" s="5"/>
    </row>
    <row r="47" spans="1:11" ht="19.5" customHeight="1" thickBot="1">
      <c r="A47" s="24">
        <v>3</v>
      </c>
      <c r="B47" s="55">
        <f>B9</f>
        <v>0</v>
      </c>
      <c r="C47" s="28">
        <f t="shared" si="0"/>
        <v>0</v>
      </c>
      <c r="D47" s="57">
        <f t="shared" si="0"/>
        <v>0</v>
      </c>
      <c r="E47" s="28">
        <f t="shared" si="0"/>
        <v>0</v>
      </c>
      <c r="F47" s="28"/>
      <c r="G47" s="28">
        <f t="shared" si="2"/>
        <v>0</v>
      </c>
      <c r="H47" s="29" t="e">
        <f>IF(NOT(ISBLANK(E47)),IF(F47/E47&gt;1,5,IF(F47/E47&gt;=0.9,4,IF(F47/E47&gt;=0.8,3,IF(F47/E47&gt;=0.6,2,1)))),"")</f>
        <v>#DIV/0!</v>
      </c>
      <c r="I47" s="58" t="e">
        <f t="shared" si="1"/>
        <v>#DIV/0!</v>
      </c>
      <c r="J47" s="7">
        <v>2</v>
      </c>
      <c r="K47" s="5"/>
    </row>
    <row r="48" spans="1:11" ht="19.5" customHeight="1" thickBot="1">
      <c r="A48" s="24">
        <v>4</v>
      </c>
      <c r="B48" s="59">
        <f>B10</f>
        <v>0</v>
      </c>
      <c r="C48" s="28">
        <f t="shared" si="0"/>
        <v>0</v>
      </c>
      <c r="D48" s="57">
        <f t="shared" si="0"/>
        <v>0</v>
      </c>
      <c r="E48" s="28">
        <f t="shared" si="0"/>
        <v>0</v>
      </c>
      <c r="F48" s="28"/>
      <c r="G48" s="28">
        <f t="shared" si="2"/>
        <v>0</v>
      </c>
      <c r="H48" s="29" t="e">
        <f>IF(NOT(ISBLANK(E48)),IF(F48/E48&gt;1,5,IF(F48/E48&gt;=0.9,4,IF(F48/E48&gt;=0.8,3,IF(F48/E48&gt;=0.6,2,1)))),"")</f>
        <v>#DIV/0!</v>
      </c>
      <c r="I48" s="58" t="e">
        <f t="shared" si="1"/>
        <v>#DIV/0!</v>
      </c>
      <c r="J48" s="7">
        <v>3</v>
      </c>
      <c r="K48" s="5"/>
    </row>
    <row r="49" spans="1:11" ht="19.5" customHeight="1" thickBot="1">
      <c r="A49" s="8">
        <v>5</v>
      </c>
      <c r="B49" s="59">
        <f>B11</f>
        <v>0</v>
      </c>
      <c r="C49" s="28">
        <f t="shared" ref="C49" si="3">G11</f>
        <v>0</v>
      </c>
      <c r="D49" s="57">
        <f t="shared" ref="D49" si="4">H11</f>
        <v>0</v>
      </c>
      <c r="E49" s="28">
        <f t="shared" ref="E49" si="5">I11</f>
        <v>0</v>
      </c>
      <c r="F49" s="28"/>
      <c r="G49" s="28">
        <f t="shared" ref="G49" si="6">F49-E49</f>
        <v>0</v>
      </c>
      <c r="H49" s="29" t="e">
        <f>IF(NOT(ISBLANK(E49)),IF(F49/E49&gt;1,5,IF(F49/E49&gt;=0.9,4,IF(F49/E49&gt;=0.8,3,IF(F49/E49&gt;=0.6,2,1)))),"")</f>
        <v>#DIV/0!</v>
      </c>
      <c r="I49" s="58" t="e">
        <f t="shared" ref="I49" si="7">IF(NOT(ISBLANK(D49)), H49*D49,"")</f>
        <v>#DIV/0!</v>
      </c>
      <c r="J49" s="7">
        <v>4</v>
      </c>
      <c r="K49" s="5"/>
    </row>
    <row r="50" spans="1:11" ht="15.75" hidden="1" thickBot="1">
      <c r="A50" s="8">
        <v>6</v>
      </c>
      <c r="B50" s="55"/>
      <c r="C50" s="28"/>
      <c r="D50" s="57"/>
      <c r="E50" s="28"/>
      <c r="F50" s="28"/>
      <c r="G50" s="28"/>
      <c r="H50" s="29"/>
      <c r="I50" s="58" t="str">
        <f t="shared" si="1"/>
        <v/>
      </c>
      <c r="J50" s="7">
        <v>5</v>
      </c>
      <c r="K50" s="5"/>
    </row>
    <row r="51" spans="1:11" ht="15.75" hidden="1" thickBot="1">
      <c r="A51" s="8">
        <v>7</v>
      </c>
      <c r="B51" s="55">
        <f>B13</f>
        <v>0</v>
      </c>
      <c r="C51" s="28">
        <f>G13</f>
        <v>0</v>
      </c>
      <c r="D51" s="57">
        <f>H13</f>
        <v>0</v>
      </c>
      <c r="E51" s="28">
        <f>I13</f>
        <v>0</v>
      </c>
      <c r="F51" s="28"/>
      <c r="G51" s="28">
        <f t="shared" ref="G51" si="8">F51-E51</f>
        <v>0</v>
      </c>
      <c r="H51" s="29"/>
      <c r="I51" s="58">
        <f t="shared" si="1"/>
        <v>0</v>
      </c>
      <c r="J51" s="7"/>
      <c r="K51" s="5"/>
    </row>
    <row r="52" spans="1:11" ht="28.5" customHeight="1" thickBot="1">
      <c r="A52" s="24"/>
      <c r="B52" s="91" t="s">
        <v>22</v>
      </c>
      <c r="C52" s="92"/>
      <c r="D52" s="57">
        <f>SUM(D45:D51)</f>
        <v>0</v>
      </c>
      <c r="E52" s="91" t="s">
        <v>4</v>
      </c>
      <c r="F52" s="92"/>
      <c r="G52" s="92"/>
      <c r="H52" s="61" t="str">
        <f>IF(D52=100%,SUM(I45:I51),"")</f>
        <v/>
      </c>
      <c r="I52" s="60"/>
      <c r="J52" s="7"/>
      <c r="K52" s="5"/>
    </row>
    <row r="53" spans="1:11" ht="28.5" customHeight="1" thickBot="1">
      <c r="A53" s="51"/>
      <c r="B53" s="167" t="s">
        <v>21</v>
      </c>
      <c r="C53" s="167"/>
      <c r="D53" s="167"/>
      <c r="E53" s="167"/>
      <c r="F53" s="167"/>
      <c r="G53" s="167"/>
      <c r="H53" s="167"/>
      <c r="I53" s="168"/>
      <c r="J53" s="7"/>
      <c r="K53" s="5"/>
    </row>
    <row r="54" spans="1:11" ht="37.5" customHeight="1" thickBot="1">
      <c r="A54" s="62" t="s">
        <v>20</v>
      </c>
      <c r="B54" s="62" t="s">
        <v>19</v>
      </c>
      <c r="C54" s="62" t="s">
        <v>18</v>
      </c>
      <c r="D54" s="150" t="s">
        <v>17</v>
      </c>
      <c r="E54" s="151"/>
      <c r="F54" s="151"/>
      <c r="G54" s="169"/>
      <c r="H54" s="39" t="s">
        <v>16</v>
      </c>
      <c r="I54" s="39" t="s">
        <v>64</v>
      </c>
      <c r="J54" s="7"/>
      <c r="K54" s="5"/>
    </row>
    <row r="55" spans="1:11" ht="21.75" customHeight="1">
      <c r="A55" s="96">
        <v>1</v>
      </c>
      <c r="B55" s="173" t="s">
        <v>14</v>
      </c>
      <c r="C55" s="83">
        <f>C17</f>
        <v>0.15</v>
      </c>
      <c r="D55" s="113" t="s">
        <v>55</v>
      </c>
      <c r="E55" s="114"/>
      <c r="F55" s="114"/>
      <c r="G55" s="115"/>
      <c r="H55" s="63"/>
      <c r="I55" s="64">
        <f t="shared" ref="I55:I72" si="9">IF(NOT(ISBLANK(I17)),IF(H55/I17&gt;1,5,IF(H55/I17&gt;=0.9,4,IF(H55/I17&gt;=0.8,3,IF(H55/I17&gt;=0.6,2,1)))),"")</f>
        <v>1</v>
      </c>
      <c r="J55" s="182">
        <f>C55*(I55+I56+I57)/3</f>
        <v>0.15</v>
      </c>
      <c r="K55" s="5"/>
    </row>
    <row r="56" spans="1:11" ht="21.75" customHeight="1">
      <c r="A56" s="97"/>
      <c r="B56" s="174"/>
      <c r="C56" s="100"/>
      <c r="D56" s="104" t="s">
        <v>96</v>
      </c>
      <c r="E56" s="105"/>
      <c r="F56" s="105"/>
      <c r="G56" s="106"/>
      <c r="H56" s="47"/>
      <c r="I56" s="65">
        <f t="shared" si="9"/>
        <v>1</v>
      </c>
      <c r="J56" s="182"/>
      <c r="K56" s="5"/>
    </row>
    <row r="57" spans="1:11" ht="21.75" customHeight="1" thickBot="1">
      <c r="A57" s="98"/>
      <c r="B57" s="175"/>
      <c r="C57" s="84"/>
      <c r="D57" s="110" t="s">
        <v>95</v>
      </c>
      <c r="E57" s="111"/>
      <c r="F57" s="111"/>
      <c r="G57" s="112"/>
      <c r="H57" s="66"/>
      <c r="I57" s="67">
        <f t="shared" si="9"/>
        <v>1</v>
      </c>
      <c r="J57" s="182"/>
      <c r="K57" s="5"/>
    </row>
    <row r="58" spans="1:11" ht="21.75" customHeight="1">
      <c r="A58" s="97">
        <v>2</v>
      </c>
      <c r="B58" s="174" t="s">
        <v>13</v>
      </c>
      <c r="C58" s="100">
        <f>C20</f>
        <v>0.15</v>
      </c>
      <c r="D58" s="101" t="s">
        <v>94</v>
      </c>
      <c r="E58" s="102"/>
      <c r="F58" s="102"/>
      <c r="G58" s="103"/>
      <c r="H58" s="49"/>
      <c r="I58" s="64">
        <f t="shared" si="9"/>
        <v>1</v>
      </c>
      <c r="J58" s="182">
        <f>C58*(I58+I59+I60)/3</f>
        <v>0.15</v>
      </c>
      <c r="K58" s="5"/>
    </row>
    <row r="59" spans="1:11" ht="26.25" customHeight="1">
      <c r="A59" s="97"/>
      <c r="B59" s="174"/>
      <c r="C59" s="100"/>
      <c r="D59" s="104" t="s">
        <v>93</v>
      </c>
      <c r="E59" s="105"/>
      <c r="F59" s="105"/>
      <c r="G59" s="106"/>
      <c r="H59" s="47"/>
      <c r="I59" s="65">
        <f t="shared" si="9"/>
        <v>1</v>
      </c>
      <c r="J59" s="182"/>
      <c r="K59" s="5"/>
    </row>
    <row r="60" spans="1:11" ht="21.75" customHeight="1" thickBot="1">
      <c r="A60" s="97"/>
      <c r="B60" s="174"/>
      <c r="C60" s="100"/>
      <c r="D60" s="107" t="s">
        <v>92</v>
      </c>
      <c r="E60" s="108"/>
      <c r="F60" s="108"/>
      <c r="G60" s="109"/>
      <c r="H60" s="49"/>
      <c r="I60" s="67">
        <f t="shared" si="9"/>
        <v>1</v>
      </c>
      <c r="J60" s="182"/>
      <c r="K60" s="5"/>
    </row>
    <row r="61" spans="1:11" ht="21.75" customHeight="1">
      <c r="A61" s="96">
        <v>3</v>
      </c>
      <c r="B61" s="173" t="s">
        <v>12</v>
      </c>
      <c r="C61" s="83">
        <f>C23</f>
        <v>0.15</v>
      </c>
      <c r="D61" s="113" t="s">
        <v>91</v>
      </c>
      <c r="E61" s="114"/>
      <c r="F61" s="114"/>
      <c r="G61" s="115"/>
      <c r="H61" s="63"/>
      <c r="I61" s="64">
        <f t="shared" si="9"/>
        <v>1</v>
      </c>
      <c r="J61" s="182">
        <f>C61*(I61+I62+I63)/3</f>
        <v>0.15</v>
      </c>
      <c r="K61" s="5"/>
    </row>
    <row r="62" spans="1:11" ht="21.75" customHeight="1">
      <c r="A62" s="97"/>
      <c r="B62" s="174"/>
      <c r="C62" s="100"/>
      <c r="D62" s="104" t="s">
        <v>90</v>
      </c>
      <c r="E62" s="105"/>
      <c r="F62" s="105"/>
      <c r="G62" s="106"/>
      <c r="H62" s="47"/>
      <c r="I62" s="65">
        <f t="shared" si="9"/>
        <v>1</v>
      </c>
      <c r="J62" s="182"/>
      <c r="K62" s="6"/>
    </row>
    <row r="63" spans="1:11" ht="21.75" customHeight="1" thickBot="1">
      <c r="A63" s="98"/>
      <c r="B63" s="175"/>
      <c r="C63" s="84"/>
      <c r="D63" s="110" t="s">
        <v>45</v>
      </c>
      <c r="E63" s="111"/>
      <c r="F63" s="111"/>
      <c r="G63" s="112"/>
      <c r="H63" s="68"/>
      <c r="I63" s="67">
        <f t="shared" si="9"/>
        <v>1</v>
      </c>
      <c r="J63" s="182"/>
      <c r="K63" s="5"/>
    </row>
    <row r="64" spans="1:11" ht="21.75" customHeight="1">
      <c r="A64" s="97">
        <v>4</v>
      </c>
      <c r="B64" s="81" t="s">
        <v>97</v>
      </c>
      <c r="C64" s="100">
        <f>C26</f>
        <v>0.15</v>
      </c>
      <c r="D64" s="101" t="s">
        <v>85</v>
      </c>
      <c r="E64" s="102"/>
      <c r="F64" s="102"/>
      <c r="G64" s="103"/>
      <c r="H64" s="46"/>
      <c r="I64" s="64">
        <f t="shared" si="9"/>
        <v>1</v>
      </c>
      <c r="J64" s="182">
        <f>C64*(I64+I65+I66)/3</f>
        <v>0.15</v>
      </c>
      <c r="K64" s="5"/>
    </row>
    <row r="65" spans="1:11" ht="21.75" customHeight="1">
      <c r="A65" s="97"/>
      <c r="B65" s="99"/>
      <c r="C65" s="100"/>
      <c r="D65" s="104" t="s">
        <v>100</v>
      </c>
      <c r="E65" s="105"/>
      <c r="F65" s="105"/>
      <c r="G65" s="106"/>
      <c r="H65" s="47"/>
      <c r="I65" s="65">
        <f t="shared" si="9"/>
        <v>1</v>
      </c>
      <c r="J65" s="182"/>
      <c r="K65" s="5"/>
    </row>
    <row r="66" spans="1:11" ht="21.75" customHeight="1" thickBot="1">
      <c r="A66" s="97"/>
      <c r="B66" s="82"/>
      <c r="C66" s="100"/>
      <c r="D66" s="107" t="s">
        <v>42</v>
      </c>
      <c r="E66" s="108"/>
      <c r="F66" s="108"/>
      <c r="G66" s="109"/>
      <c r="H66" s="69"/>
      <c r="I66" s="67">
        <f t="shared" si="9"/>
        <v>1</v>
      </c>
      <c r="J66" s="182"/>
      <c r="K66" s="5"/>
    </row>
    <row r="67" spans="1:11" ht="21.75" customHeight="1">
      <c r="A67" s="96">
        <v>5</v>
      </c>
      <c r="B67" s="81" t="s">
        <v>98</v>
      </c>
      <c r="C67" s="83">
        <f>C29</f>
        <v>0.25</v>
      </c>
      <c r="D67" s="113" t="s">
        <v>86</v>
      </c>
      <c r="E67" s="114"/>
      <c r="F67" s="114"/>
      <c r="G67" s="115"/>
      <c r="H67" s="63"/>
      <c r="I67" s="64">
        <f t="shared" si="9"/>
        <v>1</v>
      </c>
      <c r="J67" s="182">
        <f>C67*(I67+I68)/2</f>
        <v>0.25</v>
      </c>
      <c r="K67" s="5"/>
    </row>
    <row r="68" spans="1:11" ht="21.75" customHeight="1" thickBot="1">
      <c r="A68" s="98"/>
      <c r="B68" s="82"/>
      <c r="C68" s="84"/>
      <c r="D68" s="110" t="s">
        <v>87</v>
      </c>
      <c r="E68" s="111"/>
      <c r="F68" s="111"/>
      <c r="G68" s="112"/>
      <c r="H68" s="66"/>
      <c r="I68" s="67">
        <f t="shared" si="9"/>
        <v>1</v>
      </c>
      <c r="J68" s="182"/>
      <c r="K68" s="5"/>
    </row>
    <row r="69" spans="1:11" ht="21.75" customHeight="1">
      <c r="A69" s="97">
        <v>6</v>
      </c>
      <c r="B69" s="81" t="s">
        <v>99</v>
      </c>
      <c r="C69" s="83">
        <f>C31</f>
        <v>0.15</v>
      </c>
      <c r="D69" s="113" t="s">
        <v>88</v>
      </c>
      <c r="E69" s="114"/>
      <c r="F69" s="114"/>
      <c r="G69" s="115"/>
      <c r="H69" s="63"/>
      <c r="I69" s="64">
        <f t="shared" si="9"/>
        <v>1</v>
      </c>
      <c r="J69" s="182">
        <f>C69*(I70+I71+I69+I72)/4</f>
        <v>0.15</v>
      </c>
      <c r="K69" s="5"/>
    </row>
    <row r="70" spans="1:11" ht="21.75" customHeight="1">
      <c r="A70" s="97"/>
      <c r="B70" s="99"/>
      <c r="C70" s="100"/>
      <c r="D70" s="104" t="s">
        <v>89</v>
      </c>
      <c r="E70" s="105"/>
      <c r="F70" s="105"/>
      <c r="G70" s="106"/>
      <c r="H70" s="47"/>
      <c r="I70" s="65">
        <f t="shared" si="9"/>
        <v>1</v>
      </c>
      <c r="J70" s="182"/>
      <c r="K70" s="5"/>
    </row>
    <row r="71" spans="1:11" ht="21.75" customHeight="1">
      <c r="A71" s="97"/>
      <c r="B71" s="99"/>
      <c r="C71" s="100"/>
      <c r="D71" s="104" t="s">
        <v>38</v>
      </c>
      <c r="E71" s="105"/>
      <c r="F71" s="105"/>
      <c r="G71" s="106"/>
      <c r="H71" s="47"/>
      <c r="I71" s="65">
        <f t="shared" si="9"/>
        <v>1</v>
      </c>
      <c r="J71" s="182"/>
      <c r="K71" s="5"/>
    </row>
    <row r="72" spans="1:11" ht="21.75" customHeight="1" thickBot="1">
      <c r="A72" s="98"/>
      <c r="B72" s="82"/>
      <c r="C72" s="84"/>
      <c r="D72" s="110" t="s">
        <v>37</v>
      </c>
      <c r="E72" s="111"/>
      <c r="F72" s="111"/>
      <c r="G72" s="112"/>
      <c r="H72" s="47"/>
      <c r="I72" s="67">
        <f t="shared" si="9"/>
        <v>1</v>
      </c>
      <c r="J72" s="182"/>
      <c r="K72" s="5"/>
    </row>
    <row r="73" spans="1:11" ht="0.75" hidden="1" customHeight="1" thickBot="1">
      <c r="A73" s="31"/>
      <c r="B73" s="173" t="s">
        <v>11</v>
      </c>
      <c r="C73" s="83">
        <v>0</v>
      </c>
      <c r="D73" s="185" t="s">
        <v>10</v>
      </c>
      <c r="E73" s="186"/>
      <c r="F73" s="186"/>
      <c r="G73" s="187"/>
      <c r="H73" s="63">
        <v>0</v>
      </c>
      <c r="I73" s="188">
        <f>C73*(H77+H75+H74+H76+H73)/5</f>
        <v>0</v>
      </c>
      <c r="J73" s="7"/>
      <c r="K73" s="5"/>
    </row>
    <row r="74" spans="1:11" ht="21.75" hidden="1" customHeight="1" thickBot="1">
      <c r="A74" s="31"/>
      <c r="B74" s="174"/>
      <c r="C74" s="100"/>
      <c r="D74" s="75" t="s">
        <v>9</v>
      </c>
      <c r="E74" s="76"/>
      <c r="F74" s="76"/>
      <c r="G74" s="77"/>
      <c r="H74" s="47">
        <v>0</v>
      </c>
      <c r="I74" s="188"/>
      <c r="J74" s="7"/>
      <c r="K74" s="5"/>
    </row>
    <row r="75" spans="1:11" ht="21.75" hidden="1" customHeight="1" thickBot="1">
      <c r="A75" s="31"/>
      <c r="B75" s="174"/>
      <c r="C75" s="100"/>
      <c r="D75" s="75" t="s">
        <v>8</v>
      </c>
      <c r="E75" s="76"/>
      <c r="F75" s="76"/>
      <c r="G75" s="77"/>
      <c r="H75" s="47">
        <v>0</v>
      </c>
      <c r="I75" s="188"/>
      <c r="J75" s="7"/>
      <c r="K75" s="5"/>
    </row>
    <row r="76" spans="1:11" ht="21.75" hidden="1" customHeight="1" thickBot="1">
      <c r="A76" s="31"/>
      <c r="B76" s="174"/>
      <c r="C76" s="100"/>
      <c r="D76" s="75" t="s">
        <v>7</v>
      </c>
      <c r="E76" s="76"/>
      <c r="F76" s="76"/>
      <c r="G76" s="77"/>
      <c r="H76" s="47">
        <v>0</v>
      </c>
      <c r="I76" s="188"/>
      <c r="J76" s="7"/>
      <c r="K76" s="5"/>
    </row>
    <row r="77" spans="1:11" ht="21.75" hidden="1" customHeight="1" thickBot="1">
      <c r="A77" s="31"/>
      <c r="B77" s="174"/>
      <c r="C77" s="100"/>
      <c r="D77" s="78" t="s">
        <v>6</v>
      </c>
      <c r="E77" s="79"/>
      <c r="F77" s="79"/>
      <c r="G77" s="80"/>
      <c r="H77" s="69">
        <v>0</v>
      </c>
      <c r="I77" s="188"/>
      <c r="J77" s="7"/>
      <c r="K77" s="5"/>
    </row>
    <row r="78" spans="1:11" ht="25.5" customHeight="1" thickBot="1">
      <c r="A78" s="30"/>
      <c r="B78" s="70" t="s">
        <v>5</v>
      </c>
      <c r="C78" s="57">
        <f>SUM(C55:C77)</f>
        <v>1</v>
      </c>
      <c r="D78" s="91" t="s">
        <v>4</v>
      </c>
      <c r="E78" s="92"/>
      <c r="F78" s="92"/>
      <c r="G78" s="93"/>
      <c r="H78" s="183">
        <f>J78</f>
        <v>1</v>
      </c>
      <c r="I78" s="184"/>
      <c r="J78" s="7">
        <f>SUM(J55:J72)</f>
        <v>1</v>
      </c>
      <c r="K78" s="5"/>
    </row>
    <row r="79" spans="1:11" ht="15.75" thickBot="1">
      <c r="A79" s="26"/>
      <c r="B79" s="27"/>
      <c r="C79" s="27"/>
      <c r="D79" s="27"/>
      <c r="E79" s="27"/>
      <c r="F79" s="26"/>
      <c r="G79" s="26"/>
      <c r="H79" s="26"/>
      <c r="I79" s="26"/>
      <c r="K79" s="5"/>
    </row>
    <row r="80" spans="1:11" ht="40.5" customHeight="1" thickBot="1">
      <c r="A80" s="26"/>
      <c r="B80" s="85" t="s">
        <v>3</v>
      </c>
      <c r="C80" s="86"/>
      <c r="D80" s="87" t="e">
        <f>(0.3*H52)+(0.7*H78)</f>
        <v>#VALUE!</v>
      </c>
      <c r="E80" s="88"/>
      <c r="F80" s="88"/>
      <c r="G80" s="88"/>
      <c r="H80" s="89"/>
      <c r="I80" s="26"/>
      <c r="K80" s="5"/>
    </row>
    <row r="81" spans="1:11" ht="15.75" thickBot="1">
      <c r="A81" s="26"/>
      <c r="B81" s="94" t="s">
        <v>2</v>
      </c>
      <c r="C81" s="94"/>
      <c r="D81" s="94"/>
      <c r="E81" s="94"/>
      <c r="F81" s="94"/>
      <c r="G81" s="94"/>
      <c r="H81" s="94"/>
      <c r="I81" s="94"/>
      <c r="K81" s="5"/>
    </row>
    <row r="82" spans="1:11" ht="25.5" customHeight="1" thickBot="1">
      <c r="A82" s="71" t="s">
        <v>1</v>
      </c>
      <c r="B82" s="72"/>
      <c r="C82" s="72"/>
      <c r="D82" s="73"/>
      <c r="E82" s="71" t="s">
        <v>106</v>
      </c>
      <c r="F82" s="154"/>
      <c r="G82" s="154"/>
      <c r="H82" s="154"/>
      <c r="I82" s="155"/>
      <c r="K82" s="5"/>
    </row>
    <row r="83" spans="1:11" ht="20.25" customHeight="1" thickBot="1">
      <c r="A83" s="95" t="s">
        <v>0</v>
      </c>
      <c r="B83" s="72"/>
      <c r="C83" s="74" t="s">
        <v>63</v>
      </c>
      <c r="D83" s="73"/>
      <c r="E83" s="95" t="s">
        <v>107</v>
      </c>
      <c r="F83" s="154"/>
      <c r="G83" s="154"/>
      <c r="H83" s="154"/>
      <c r="I83" s="155"/>
      <c r="K83" s="5"/>
    </row>
    <row r="84" spans="1:11" ht="18.75" customHeight="1">
      <c r="A84" s="90" t="s">
        <v>62</v>
      </c>
      <c r="B84" s="90"/>
      <c r="C84" s="90"/>
      <c r="D84" s="90"/>
      <c r="E84" s="90"/>
      <c r="F84" s="90"/>
      <c r="G84" s="90"/>
      <c r="H84" s="90"/>
      <c r="I84" s="90"/>
      <c r="K84" s="5"/>
    </row>
    <row r="85" spans="1:11">
      <c r="A85" s="3"/>
      <c r="B85" s="4"/>
      <c r="C85" s="4"/>
      <c r="D85" s="4"/>
      <c r="E85" s="4"/>
      <c r="F85" s="3"/>
      <c r="G85" s="3"/>
      <c r="H85" s="3"/>
      <c r="I85" s="3"/>
    </row>
  </sheetData>
  <mergeCells count="136">
    <mergeCell ref="A58:A60"/>
    <mergeCell ref="B58:B60"/>
    <mergeCell ref="C58:C60"/>
    <mergeCell ref="E37:I37"/>
    <mergeCell ref="E82:I82"/>
    <mergeCell ref="E83:I83"/>
    <mergeCell ref="J64:J66"/>
    <mergeCell ref="J67:J68"/>
    <mergeCell ref="J69:J72"/>
    <mergeCell ref="H78:I78"/>
    <mergeCell ref="B61:B63"/>
    <mergeCell ref="C61:C63"/>
    <mergeCell ref="D61:G61"/>
    <mergeCell ref="D62:G62"/>
    <mergeCell ref="D63:G63"/>
    <mergeCell ref="J55:J57"/>
    <mergeCell ref="J58:J60"/>
    <mergeCell ref="J61:J63"/>
    <mergeCell ref="D42:I42"/>
    <mergeCell ref="C83:D83"/>
    <mergeCell ref="D67:G67"/>
    <mergeCell ref="B73:B77"/>
    <mergeCell ref="C73:C77"/>
    <mergeCell ref="D73:G73"/>
    <mergeCell ref="C55:C57"/>
    <mergeCell ref="D55:G55"/>
    <mergeCell ref="D56:G56"/>
    <mergeCell ref="D57:G57"/>
    <mergeCell ref="A40:C40"/>
    <mergeCell ref="D40:I40"/>
    <mergeCell ref="A41:C41"/>
    <mergeCell ref="D41:I41"/>
    <mergeCell ref="A42:C42"/>
    <mergeCell ref="A55:A57"/>
    <mergeCell ref="A1:I1"/>
    <mergeCell ref="A2:C2"/>
    <mergeCell ref="D2:I2"/>
    <mergeCell ref="A3:C3"/>
    <mergeCell ref="D3:I3"/>
    <mergeCell ref="A4:C4"/>
    <mergeCell ref="D4:I4"/>
    <mergeCell ref="D25:H25"/>
    <mergeCell ref="D16:H16"/>
    <mergeCell ref="C17:C19"/>
    <mergeCell ref="D17:H17"/>
    <mergeCell ref="D18:H18"/>
    <mergeCell ref="D19:H19"/>
    <mergeCell ref="C20:C22"/>
    <mergeCell ref="D20:H20"/>
    <mergeCell ref="D21:H21"/>
    <mergeCell ref="B17:B19"/>
    <mergeCell ref="D22:H22"/>
    <mergeCell ref="C23:C25"/>
    <mergeCell ref="D23:H23"/>
    <mergeCell ref="A5:I5"/>
    <mergeCell ref="B6:F6"/>
    <mergeCell ref="B7:F7"/>
    <mergeCell ref="B8:F8"/>
    <mergeCell ref="A20:A22"/>
    <mergeCell ref="A17:A19"/>
    <mergeCell ref="B9:F9"/>
    <mergeCell ref="B10:F10"/>
    <mergeCell ref="B11:F11"/>
    <mergeCell ref="B12:F12"/>
    <mergeCell ref="B13:F13"/>
    <mergeCell ref="A15:I15"/>
    <mergeCell ref="A14:F14"/>
    <mergeCell ref="A35:B35"/>
    <mergeCell ref="D35:I35"/>
    <mergeCell ref="B20:B22"/>
    <mergeCell ref="A31:A34"/>
    <mergeCell ref="B31:B34"/>
    <mergeCell ref="C31:C34"/>
    <mergeCell ref="B29:B30"/>
    <mergeCell ref="D31:H31"/>
    <mergeCell ref="D32:H32"/>
    <mergeCell ref="D33:H33"/>
    <mergeCell ref="D34:H34"/>
    <mergeCell ref="C29:C30"/>
    <mergeCell ref="D29:H29"/>
    <mergeCell ref="D30:H30"/>
    <mergeCell ref="A26:A28"/>
    <mergeCell ref="B26:B28"/>
    <mergeCell ref="A29:A30"/>
    <mergeCell ref="A23:A25"/>
    <mergeCell ref="B23:B25"/>
    <mergeCell ref="C26:C28"/>
    <mergeCell ref="D26:H26"/>
    <mergeCell ref="D27:H27"/>
    <mergeCell ref="D28:H28"/>
    <mergeCell ref="D24:H24"/>
    <mergeCell ref="A84:I84"/>
    <mergeCell ref="D78:G78"/>
    <mergeCell ref="B81:I81"/>
    <mergeCell ref="A83:B83"/>
    <mergeCell ref="A61:A63"/>
    <mergeCell ref="A64:A66"/>
    <mergeCell ref="A67:A68"/>
    <mergeCell ref="A69:A72"/>
    <mergeCell ref="B64:B66"/>
    <mergeCell ref="C64:C66"/>
    <mergeCell ref="D64:G64"/>
    <mergeCell ref="D65:G65"/>
    <mergeCell ref="D66:G66"/>
    <mergeCell ref="D68:G68"/>
    <mergeCell ref="B69:B72"/>
    <mergeCell ref="C69:C72"/>
    <mergeCell ref="D69:G69"/>
    <mergeCell ref="D70:G70"/>
    <mergeCell ref="D71:G71"/>
    <mergeCell ref="D72:G72"/>
    <mergeCell ref="I73:I77"/>
    <mergeCell ref="A36:D36"/>
    <mergeCell ref="C37:D37"/>
    <mergeCell ref="A82:D82"/>
    <mergeCell ref="D74:G74"/>
    <mergeCell ref="D75:G75"/>
    <mergeCell ref="D76:G76"/>
    <mergeCell ref="D77:G77"/>
    <mergeCell ref="B67:B68"/>
    <mergeCell ref="C67:C68"/>
    <mergeCell ref="B80:C80"/>
    <mergeCell ref="D80:H80"/>
    <mergeCell ref="A38:D38"/>
    <mergeCell ref="A37:B37"/>
    <mergeCell ref="E36:I36"/>
    <mergeCell ref="B53:I53"/>
    <mergeCell ref="D54:G54"/>
    <mergeCell ref="A39:I39"/>
    <mergeCell ref="B52:C52"/>
    <mergeCell ref="E52:G52"/>
    <mergeCell ref="D58:G58"/>
    <mergeCell ref="D59:G59"/>
    <mergeCell ref="D60:G60"/>
    <mergeCell ref="B43:I43"/>
    <mergeCell ref="B55:B57"/>
  </mergeCells>
  <dataValidations count="1">
    <dataValidation type="list" allowBlank="1" showInputMessage="1" showErrorMessage="1" sqref="I17:I34 H51 H55:H77" xr:uid="{00000000-0002-0000-0000-000000000000}">
      <formula1>$J$45:$J$50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256" scale="95" fitToHeight="0" orientation="portrait" horizontalDpi="4294967295" verticalDpi="4294967295" r:id="rId1"/>
  <rowBreaks count="1" manualBreakCount="1">
    <brk id="38" max="9" man="1"/>
  </rowBreaks>
  <colBreaks count="1" manualBreakCount="1">
    <brk id="9" max="8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3"/>
  <dimension ref="A1:H35"/>
  <sheetViews>
    <sheetView rightToLeft="1" tabSelected="1" zoomScaleNormal="100" zoomScaleSheetLayoutView="110" workbookViewId="0">
      <selection activeCell="A32" sqref="A32:G32"/>
    </sheetView>
  </sheetViews>
  <sheetFormatPr defaultRowHeight="15"/>
  <cols>
    <col min="1" max="1" width="3" customWidth="1"/>
    <col min="2" max="2" width="13.7109375" customWidth="1"/>
    <col min="3" max="3" width="22.85546875" customWidth="1"/>
    <col min="4" max="5" width="13.7109375" customWidth="1"/>
    <col min="6" max="6" width="24.140625" customWidth="1"/>
    <col min="7" max="7" width="38.7109375" customWidth="1"/>
  </cols>
  <sheetData>
    <row r="1" spans="1:7" ht="28.5" customHeight="1">
      <c r="A1" s="189" t="s">
        <v>67</v>
      </c>
      <c r="B1" s="190"/>
      <c r="C1" s="190"/>
      <c r="D1" s="190"/>
      <c r="E1" s="190"/>
      <c r="F1" s="190"/>
      <c r="G1" s="191"/>
    </row>
    <row r="2" spans="1:7" ht="28.5" customHeight="1">
      <c r="A2" s="192"/>
      <c r="B2" s="193"/>
      <c r="C2" s="193"/>
      <c r="D2" s="193"/>
      <c r="E2" s="193"/>
      <c r="F2" s="193"/>
      <c r="G2" s="194"/>
    </row>
    <row r="3" spans="1:7" ht="28.5" customHeight="1" thickBot="1">
      <c r="A3" s="195"/>
      <c r="B3" s="196"/>
      <c r="C3" s="196"/>
      <c r="D3" s="196"/>
      <c r="E3" s="196"/>
      <c r="F3" s="196"/>
      <c r="G3" s="197"/>
    </row>
    <row r="4" spans="1:7" ht="21" customHeight="1" thickBot="1">
      <c r="A4" s="236" t="str">
        <f>'ميثاق الوظائف غير الاشرافية'!A2:C2</f>
        <v>اسم الموظف:</v>
      </c>
      <c r="B4" s="237"/>
      <c r="C4" s="237"/>
      <c r="D4" s="207" t="str">
        <f>'ميثاق الوظائف غير الاشرافية'!D2:I2</f>
        <v>الوكالة / الادارة العامة:</v>
      </c>
      <c r="E4" s="207"/>
      <c r="F4" s="207"/>
      <c r="G4" s="208"/>
    </row>
    <row r="5" spans="1:7" ht="21" customHeight="1" thickBot="1">
      <c r="A5" s="236" t="str">
        <f>'ميثاق الوظائف غير الاشرافية'!A3:C3</f>
        <v>المسمى الوظيفي:</v>
      </c>
      <c r="B5" s="237"/>
      <c r="C5" s="237"/>
      <c r="D5" s="207" t="str">
        <f>'ميثاق الوظائف غير الاشرافية'!D3:I3</f>
        <v>الإدارة /القسم:</v>
      </c>
      <c r="E5" s="207"/>
      <c r="F5" s="207"/>
      <c r="G5" s="208"/>
    </row>
    <row r="6" spans="1:7" ht="21" customHeight="1" thickBot="1">
      <c r="A6" s="236" t="str">
        <f>'ميثاق الوظائف غير الاشرافية'!A4:C4</f>
        <v>الرقم الوظيفي:</v>
      </c>
      <c r="B6" s="237"/>
      <c r="C6" s="237"/>
      <c r="D6" s="207" t="str">
        <f>'ميثاق الوظائف غير الاشرافية'!D4:I4</f>
        <v xml:space="preserve">المدير (المقيم): </v>
      </c>
      <c r="E6" s="207"/>
      <c r="F6" s="207"/>
      <c r="G6" s="208"/>
    </row>
    <row r="7" spans="1:7" ht="21" customHeight="1">
      <c r="A7" s="211" t="s">
        <v>68</v>
      </c>
      <c r="B7" s="212"/>
      <c r="C7" s="212"/>
      <c r="D7" s="212"/>
      <c r="E7" s="213"/>
      <c r="F7" s="238"/>
      <c r="G7" s="239"/>
    </row>
    <row r="8" spans="1:7" ht="21" customHeight="1" thickBot="1">
      <c r="A8" s="217"/>
      <c r="B8" s="218"/>
      <c r="C8" s="218"/>
      <c r="D8" s="218"/>
      <c r="E8" s="219"/>
      <c r="F8" s="240"/>
      <c r="G8" s="241"/>
    </row>
    <row r="9" spans="1:7" ht="21" customHeight="1" thickBot="1">
      <c r="A9" s="206" t="s">
        <v>105</v>
      </c>
      <c r="B9" s="207"/>
      <c r="C9" s="207"/>
      <c r="D9" s="207"/>
      <c r="E9" s="208"/>
      <c r="F9" s="206" t="s">
        <v>69</v>
      </c>
      <c r="G9" s="208"/>
    </row>
    <row r="10" spans="1:7" ht="31.5" customHeight="1" thickBot="1">
      <c r="A10" s="198" t="s">
        <v>70</v>
      </c>
      <c r="B10" s="205"/>
      <c r="C10" s="205"/>
      <c r="D10" s="205"/>
      <c r="E10" s="205"/>
      <c r="F10" s="205"/>
      <c r="G10" s="199"/>
    </row>
    <row r="11" spans="1:7" ht="23.45" customHeight="1" thickBot="1">
      <c r="A11" s="19">
        <v>1</v>
      </c>
      <c r="B11" s="206" t="s">
        <v>71</v>
      </c>
      <c r="C11" s="207"/>
      <c r="D11" s="207"/>
      <c r="E11" s="207"/>
      <c r="F11" s="207"/>
      <c r="G11" s="208"/>
    </row>
    <row r="12" spans="1:7" ht="27" customHeight="1" thickBot="1">
      <c r="A12" s="20">
        <v>2</v>
      </c>
      <c r="B12" s="206" t="s">
        <v>72</v>
      </c>
      <c r="C12" s="207"/>
      <c r="D12" s="207"/>
      <c r="E12" s="207"/>
      <c r="F12" s="207"/>
      <c r="G12" s="208"/>
    </row>
    <row r="13" spans="1:7" ht="31.9" customHeight="1" thickBot="1">
      <c r="A13" s="20">
        <v>3</v>
      </c>
      <c r="B13" s="206" t="s">
        <v>103</v>
      </c>
      <c r="C13" s="207"/>
      <c r="D13" s="207"/>
      <c r="E13" s="207"/>
      <c r="F13" s="207"/>
      <c r="G13" s="208"/>
    </row>
    <row r="14" spans="1:7" ht="30" customHeight="1" thickBot="1">
      <c r="A14" s="20">
        <v>4</v>
      </c>
      <c r="B14" s="206" t="s">
        <v>73</v>
      </c>
      <c r="C14" s="207"/>
      <c r="D14" s="207"/>
      <c r="E14" s="207"/>
      <c r="F14" s="207"/>
      <c r="G14" s="208"/>
    </row>
    <row r="15" spans="1:7" ht="21" customHeight="1" thickBot="1">
      <c r="A15" s="198" t="s">
        <v>74</v>
      </c>
      <c r="B15" s="205"/>
      <c r="C15" s="205"/>
      <c r="D15" s="205"/>
      <c r="E15" s="205"/>
      <c r="F15" s="205"/>
      <c r="G15" s="199"/>
    </row>
    <row r="16" spans="1:7" ht="17.25" customHeight="1">
      <c r="A16" s="229" t="s">
        <v>75</v>
      </c>
      <c r="B16" s="230"/>
      <c r="C16" s="233" t="s">
        <v>76</v>
      </c>
      <c r="D16" s="229" t="s">
        <v>102</v>
      </c>
      <c r="E16" s="230"/>
      <c r="F16" s="233" t="s">
        <v>77</v>
      </c>
      <c r="G16" s="233" t="s">
        <v>78</v>
      </c>
    </row>
    <row r="17" spans="1:8" ht="31.5" customHeight="1" thickBot="1">
      <c r="A17" s="231"/>
      <c r="B17" s="232"/>
      <c r="C17" s="234"/>
      <c r="D17" s="231"/>
      <c r="E17" s="232"/>
      <c r="F17" s="235"/>
      <c r="G17" s="235"/>
    </row>
    <row r="18" spans="1:8" ht="21" customHeight="1" thickBot="1">
      <c r="A18" s="200">
        <v>5</v>
      </c>
      <c r="B18" s="202"/>
      <c r="C18" s="32" t="s">
        <v>54</v>
      </c>
      <c r="D18" s="223"/>
      <c r="E18" s="224"/>
      <c r="F18" s="220"/>
      <c r="G18" s="220"/>
    </row>
    <row r="19" spans="1:8" ht="21" customHeight="1" thickBot="1">
      <c r="A19" s="200">
        <v>4</v>
      </c>
      <c r="B19" s="202"/>
      <c r="C19" s="33" t="s">
        <v>53</v>
      </c>
      <c r="D19" s="225"/>
      <c r="E19" s="226"/>
      <c r="F19" s="221"/>
      <c r="G19" s="221"/>
    </row>
    <row r="20" spans="1:8" ht="21" customHeight="1" thickBot="1">
      <c r="A20" s="200">
        <v>3</v>
      </c>
      <c r="B20" s="202"/>
      <c r="C20" s="33" t="s">
        <v>50</v>
      </c>
      <c r="D20" s="225"/>
      <c r="E20" s="226"/>
      <c r="F20" s="221"/>
      <c r="G20" s="221"/>
    </row>
    <row r="21" spans="1:8" ht="21" customHeight="1" thickBot="1">
      <c r="A21" s="200">
        <v>2</v>
      </c>
      <c r="B21" s="202"/>
      <c r="C21" s="33" t="s">
        <v>47</v>
      </c>
      <c r="D21" s="225"/>
      <c r="E21" s="226"/>
      <c r="F21" s="221"/>
      <c r="G21" s="221"/>
    </row>
    <row r="22" spans="1:8" ht="21" customHeight="1" thickBot="1">
      <c r="A22" s="200">
        <v>1</v>
      </c>
      <c r="B22" s="202"/>
      <c r="C22" s="33" t="s">
        <v>44</v>
      </c>
      <c r="D22" s="227"/>
      <c r="E22" s="228"/>
      <c r="F22" s="222"/>
      <c r="G22" s="222"/>
    </row>
    <row r="23" spans="1:8" ht="16.5" customHeight="1" thickBot="1">
      <c r="A23" s="198" t="s">
        <v>79</v>
      </c>
      <c r="B23" s="205"/>
      <c r="C23" s="205"/>
      <c r="D23" s="205"/>
      <c r="E23" s="199"/>
      <c r="F23" s="198" t="s">
        <v>80</v>
      </c>
      <c r="G23" s="199"/>
      <c r="H23" s="21"/>
    </row>
    <row r="24" spans="1:8" ht="21" customHeight="1" thickBot="1">
      <c r="A24" s="200"/>
      <c r="B24" s="201"/>
      <c r="C24" s="201"/>
      <c r="D24" s="201"/>
      <c r="E24" s="202"/>
      <c r="F24" s="203"/>
      <c r="G24" s="204"/>
    </row>
    <row r="25" spans="1:8" ht="21" customHeight="1" thickBot="1">
      <c r="A25" s="200"/>
      <c r="B25" s="201"/>
      <c r="C25" s="201"/>
      <c r="D25" s="201"/>
      <c r="E25" s="202"/>
      <c r="F25" s="203"/>
      <c r="G25" s="204"/>
    </row>
    <row r="26" spans="1:8" ht="21" customHeight="1" thickBot="1">
      <c r="A26" s="200"/>
      <c r="B26" s="201"/>
      <c r="C26" s="201"/>
      <c r="D26" s="201"/>
      <c r="E26" s="202"/>
      <c r="F26" s="203"/>
      <c r="G26" s="204"/>
    </row>
    <row r="27" spans="1:8" ht="21" customHeight="1" thickBot="1">
      <c r="A27" s="200"/>
      <c r="B27" s="201"/>
      <c r="C27" s="201"/>
      <c r="D27" s="201"/>
      <c r="E27" s="202"/>
      <c r="F27" s="203"/>
      <c r="G27" s="204"/>
    </row>
    <row r="28" spans="1:8" ht="15.75" thickBot="1">
      <c r="A28" s="198" t="s">
        <v>81</v>
      </c>
      <c r="B28" s="205"/>
      <c r="C28" s="205"/>
      <c r="D28" s="205"/>
      <c r="E28" s="205"/>
      <c r="F28" s="205"/>
      <c r="G28" s="199"/>
    </row>
    <row r="29" spans="1:8" ht="21" customHeight="1">
      <c r="A29" s="211"/>
      <c r="B29" s="212"/>
      <c r="C29" s="212"/>
      <c r="D29" s="212"/>
      <c r="E29" s="212"/>
      <c r="F29" s="212"/>
      <c r="G29" s="213"/>
    </row>
    <row r="30" spans="1:8" ht="21" customHeight="1">
      <c r="A30" s="214"/>
      <c r="B30" s="215"/>
      <c r="C30" s="215"/>
      <c r="D30" s="215"/>
      <c r="E30" s="215"/>
      <c r="F30" s="215"/>
      <c r="G30" s="216"/>
    </row>
    <row r="31" spans="1:8" ht="21" customHeight="1" thickBot="1">
      <c r="A31" s="217"/>
      <c r="B31" s="218"/>
      <c r="C31" s="218"/>
      <c r="D31" s="218"/>
      <c r="E31" s="218"/>
      <c r="F31" s="218"/>
      <c r="G31" s="219"/>
    </row>
    <row r="32" spans="1:8" ht="21" customHeight="1" thickBot="1">
      <c r="A32" s="206" t="s">
        <v>108</v>
      </c>
      <c r="B32" s="207"/>
      <c r="C32" s="207"/>
      <c r="D32" s="207"/>
      <c r="E32" s="207"/>
      <c r="F32" s="207"/>
      <c r="G32" s="208"/>
    </row>
    <row r="33" spans="1:7" ht="15" customHeight="1">
      <c r="A33" s="22"/>
      <c r="B33" s="22"/>
      <c r="C33" s="22"/>
      <c r="D33" s="22"/>
      <c r="E33" s="22"/>
      <c r="F33" s="22"/>
      <c r="G33" s="22"/>
    </row>
    <row r="34" spans="1:7" ht="53.25" customHeight="1">
      <c r="A34" s="209" t="s">
        <v>104</v>
      </c>
      <c r="B34" s="210"/>
      <c r="C34" s="210"/>
      <c r="D34" s="210"/>
      <c r="E34" s="210"/>
      <c r="F34" s="210"/>
      <c r="G34" s="210"/>
    </row>
    <row r="35" spans="1:7" ht="16.5" customHeight="1"/>
  </sheetData>
  <mergeCells count="44">
    <mergeCell ref="B12:G12"/>
    <mergeCell ref="B13:G13"/>
    <mergeCell ref="B11:G11"/>
    <mergeCell ref="A4:C4"/>
    <mergeCell ref="D4:G4"/>
    <mergeCell ref="A5:C5"/>
    <mergeCell ref="D5:G5"/>
    <mergeCell ref="A6:C6"/>
    <mergeCell ref="D6:G6"/>
    <mergeCell ref="A7:E8"/>
    <mergeCell ref="F7:G8"/>
    <mergeCell ref="A9:E9"/>
    <mergeCell ref="F9:G9"/>
    <mergeCell ref="A10:G10"/>
    <mergeCell ref="A15:G15"/>
    <mergeCell ref="A16:B17"/>
    <mergeCell ref="C16:C17"/>
    <mergeCell ref="F16:F17"/>
    <mergeCell ref="G16:G17"/>
    <mergeCell ref="D16:E17"/>
    <mergeCell ref="A32:G32"/>
    <mergeCell ref="A34:G34"/>
    <mergeCell ref="A26:E26"/>
    <mergeCell ref="F26:G26"/>
    <mergeCell ref="A27:E27"/>
    <mergeCell ref="F27:G27"/>
    <mergeCell ref="A28:G28"/>
    <mergeCell ref="A29:G31"/>
    <mergeCell ref="A1:G3"/>
    <mergeCell ref="F23:G23"/>
    <mergeCell ref="A24:E24"/>
    <mergeCell ref="F24:G24"/>
    <mergeCell ref="A25:E25"/>
    <mergeCell ref="F25:G25"/>
    <mergeCell ref="A23:E23"/>
    <mergeCell ref="A18:B18"/>
    <mergeCell ref="F18:F22"/>
    <mergeCell ref="G18:G22"/>
    <mergeCell ref="A19:B19"/>
    <mergeCell ref="A20:B20"/>
    <mergeCell ref="A21:B21"/>
    <mergeCell ref="A22:B22"/>
    <mergeCell ref="D18:E22"/>
    <mergeCell ref="B14:G14"/>
  </mergeCells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1</vt:i4>
      </vt:variant>
    </vt:vector>
  </HeadingPairs>
  <TitlesOfParts>
    <vt:vector size="3" baseType="lpstr">
      <vt:lpstr>ميثاق الوظائف غير الاشرافية</vt:lpstr>
      <vt:lpstr>التقدير العام لغير اشرافي</vt:lpstr>
      <vt:lpstr>'ميثاق الوظائف غير الاشرافية'!Print_Area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Raed Alalwan</dc:creator>
  <cp:lastModifiedBy>صلاح عبدالله حنش الزهراني</cp:lastModifiedBy>
  <cp:lastPrinted>2024-03-27T08:13:41Z</cp:lastPrinted>
  <dcterms:created xsi:type="dcterms:W3CDTF">2016-11-06T08:26:18Z</dcterms:created>
  <dcterms:modified xsi:type="dcterms:W3CDTF">2024-12-26T10:03:51Z</dcterms:modified>
</cp:coreProperties>
</file>