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AA08C12-162A-4D33-BE40-3CE5E635E13C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ميثاق الوظائف الاشرافية" sheetId="1" r:id="rId1"/>
    <sheet name="التقدير العام " sheetId="2" r:id="rId2"/>
  </sheets>
  <externalReferences>
    <externalReference r:id="rId3"/>
  </externalReferences>
  <definedNames>
    <definedName name="_xlnm.Print_Area" localSheetId="0">'ميثاق الوظائف الاشرافية'!$A$1:$I$82</definedName>
  </definedNames>
  <calcPr calcId="191029"/>
</workbook>
</file>

<file path=xl/calcChain.xml><?xml version="1.0" encoding="utf-8"?>
<calcChain xmlns="http://schemas.openxmlformats.org/spreadsheetml/2006/main">
  <c r="I50" i="1" l="1"/>
  <c r="I51" i="1"/>
  <c r="H52" i="1"/>
  <c r="I52" i="1"/>
  <c r="D2" i="2" l="1"/>
  <c r="D43" i="1" l="1"/>
  <c r="D42" i="1"/>
  <c r="D41" i="1"/>
  <c r="A43" i="1"/>
  <c r="A42" i="1"/>
  <c r="A41" i="1"/>
  <c r="C74" i="1" l="1"/>
  <c r="C70" i="1"/>
  <c r="C68" i="1"/>
  <c r="C65" i="1"/>
  <c r="C62" i="1"/>
  <c r="C59" i="1"/>
  <c r="C56" i="1"/>
  <c r="E46" i="1" l="1"/>
  <c r="H46" i="1" s="1"/>
  <c r="J74" i="1" l="1"/>
  <c r="J70" i="1"/>
  <c r="J68" i="1"/>
  <c r="J65" i="1"/>
  <c r="J62" i="1"/>
  <c r="J59" i="1"/>
  <c r="J56" i="1"/>
  <c r="C37" i="1"/>
  <c r="E49" i="1"/>
  <c r="H49" i="1" l="1"/>
  <c r="J79" i="1"/>
  <c r="H11" i="1"/>
  <c r="B46" i="1"/>
  <c r="C46" i="1"/>
  <c r="D46" i="1"/>
  <c r="I46" i="1" s="1"/>
  <c r="B47" i="1"/>
  <c r="C47" i="1"/>
  <c r="D47" i="1"/>
  <c r="E47" i="1"/>
  <c r="H47" i="1" s="1"/>
  <c r="B48" i="1"/>
  <c r="C48" i="1"/>
  <c r="D48" i="1"/>
  <c r="E48" i="1"/>
  <c r="H48" i="1" s="1"/>
  <c r="B49" i="1"/>
  <c r="C49" i="1"/>
  <c r="D49" i="1"/>
  <c r="I49" i="1" s="1"/>
  <c r="G52" i="1"/>
  <c r="I48" i="1" l="1"/>
  <c r="I47" i="1"/>
  <c r="C79" i="1"/>
  <c r="D53" i="1"/>
  <c r="H53" i="1" s="1"/>
  <c r="D80" i="1" l="1"/>
</calcChain>
</file>

<file path=xl/sharedStrings.xml><?xml version="1.0" encoding="utf-8"?>
<sst xmlns="http://schemas.openxmlformats.org/spreadsheetml/2006/main" count="165" uniqueCount="140">
  <si>
    <t xml:space="preserve">توقيع مدير عام ادارة الموارد البشرية: </t>
  </si>
  <si>
    <t xml:space="preserve">توقيع المدير(المقيم): </t>
  </si>
  <si>
    <t xml:space="preserve"> توقيع الموظف:</t>
  </si>
  <si>
    <t xml:space="preserve"> التاريخ :        /      /      </t>
  </si>
  <si>
    <t xml:space="preserve"> التقدير العام لأداء الموظف </t>
  </si>
  <si>
    <t>اجمالى التقدير الموزون</t>
  </si>
  <si>
    <t>يجب ان يكون مجموع الوزن  100%</t>
  </si>
  <si>
    <t>• يوفر ويدعم فرص تطوير المرؤوسين .</t>
  </si>
  <si>
    <t>•   يفوض الصلاحيات و يتابع النتائج  .</t>
  </si>
  <si>
    <t>• يفكر بمنطقية و ابداع دون التأثر بتحيزاته الشخصية.</t>
  </si>
  <si>
    <t>•   يدعم و يشجع فريقه على تحقيق اهدافه، حتى في الظروف الصعبة  .</t>
  </si>
  <si>
    <t>• مرن وقادر على تنفيذ أعمال هامة فى ظروف تنطوى على قدر كبير من المخاطرة وعدم اليقين  .</t>
  </si>
  <si>
    <t>القيادة</t>
  </si>
  <si>
    <t>•   يركز على "خدمة العملاء" عند تنفيذ اعماله .</t>
  </si>
  <si>
    <t>•  يلتزم بمواعيد العمل و يكون متواجدا عند الحاجة اليه .</t>
  </si>
  <si>
    <t>• يتطلُّع إلى مستوى أعلى من الإنجاز والابتكار عند تنفيذ العمل .</t>
  </si>
  <si>
    <t>• لدية الأستعداد للتغلب على أي تحدي .</t>
  </si>
  <si>
    <t>الارتباط الوظيفى</t>
  </si>
  <si>
    <t>• يقدم آراء مساعدة للآخرين ومشاركة النُصح والاقتراحات .</t>
  </si>
  <si>
    <t>• يسعى إلى تحسين احتياجات التطوير الخاصة به باستمرار .</t>
  </si>
  <si>
    <t>تطوير الموظفين</t>
  </si>
  <si>
    <t>• مبادرو قادر على تقديم بدائل و حلول عند تنفيذه لمهامه.</t>
  </si>
  <si>
    <t>• يمكن الإعتماد عليه , وينفذ مهامه في وقتها بمستوى عال من الجودة  .</t>
  </si>
  <si>
    <t xml:space="preserve">•    يستطيع القيام بمهام متعددة و تحديد أولوياتها  بفاعلية . </t>
  </si>
  <si>
    <t>تحقيق النتائج</t>
  </si>
  <si>
    <t>• ينصت للآخرين بعناية .</t>
  </si>
  <si>
    <t>• يستخدم التواصل الشفهي الواضح والفعال .</t>
  </si>
  <si>
    <t>• يستخدم التواصل المكتوب الواضح والفعال .</t>
  </si>
  <si>
    <t>التواصل</t>
  </si>
  <si>
    <t>•   يسعى الى الإستفادة من اراء الأخرين من خارج ادارته ،و تهيئة الأخرين لدعم الأعمال التى يقوم بها من خلال بناء علاقات داعمة معهم  .</t>
  </si>
  <si>
    <t>•  يشارك المعلومات بانفتاح وفق متطلبات العمل .</t>
  </si>
  <si>
    <t>التعاون</t>
  </si>
  <si>
    <t>• يفصح عن ما يواجهه من تحديات بشفافية .</t>
  </si>
  <si>
    <t>•   يفهم دوره، وكيفية ارتباطه بالأهداف العامة لجهة عمله .</t>
  </si>
  <si>
    <t>• يتحمل مسؤولية أعماله و قراراته، ولا يلقى اللوم على الآخرين.</t>
  </si>
  <si>
    <t>حس المسؤولية</t>
  </si>
  <si>
    <t>التقدير الموزون</t>
  </si>
  <si>
    <t>اختر الرقم
 (1-5)</t>
  </si>
  <si>
    <t>الوصف السلوكي</t>
  </si>
  <si>
    <t>الوزن النسبى</t>
  </si>
  <si>
    <t>الجدارات</t>
  </si>
  <si>
    <t xml:space="preserve">ثانياً : الجدارات </t>
  </si>
  <si>
    <t>يجب ان يكون مجموع الوزن النسبي 100%</t>
  </si>
  <si>
    <t xml:space="preserve">التقدير       ( النتيجة من 1-5) </t>
  </si>
  <si>
    <t>الفرق بين الناتجين</t>
  </si>
  <si>
    <t>الناتج الفعلي</t>
  </si>
  <si>
    <t>الناتج المستهدف</t>
  </si>
  <si>
    <t>الوزن النسبي</t>
  </si>
  <si>
    <t>معيار القياس</t>
  </si>
  <si>
    <t xml:space="preserve"> الهدف</t>
  </si>
  <si>
    <t>م</t>
  </si>
  <si>
    <t>اولاً : الأهداف</t>
  </si>
  <si>
    <t>نموذج تقييم الاداء الوظيفي</t>
  </si>
  <si>
    <t>يوفر ويدعم فرص تطوير المرؤوسين .</t>
  </si>
  <si>
    <t>يفوض الصلاحيات و يتابع النتائج  .</t>
  </si>
  <si>
    <t>يفكر بمنطقية و ابداع دون التأثر بتحيزاته الشخصية.</t>
  </si>
  <si>
    <t>يدعم و يشجع فريقه على تحقيق اهدافه، حتى في الظروف الصعبة  .</t>
  </si>
  <si>
    <t>مرن وقادر على تنفيذ أعمال هامة فى ظروف تنطوى على قدر كبير من المخاطرة وعدم اليقين  .</t>
  </si>
  <si>
    <t>يركز على "خدمة العملاء" عند تنفيذ اعماله .</t>
  </si>
  <si>
    <t>يلتزم بمواعيد العمل و يكون متواجدا عند الحاجة اليه .</t>
  </si>
  <si>
    <t>يتطلُّع إلى مستوى أعلى من الإنجاز والابتكار عند تنفيذ العمل.</t>
  </si>
  <si>
    <t>لدية الاستعداد لمواجهة تحديات العمل .</t>
  </si>
  <si>
    <t>الارتباط الوظيفي</t>
  </si>
  <si>
    <t>يساعد الأخرين على تطوير انفسهم .</t>
  </si>
  <si>
    <t>يسعى إلى التعلم وتطوير نفسه باستمرار .</t>
  </si>
  <si>
    <t>مبادر ويعمل بدون توجيه من رئيسه عند تنفيذه لمهامه.</t>
  </si>
  <si>
    <t>يمكن الاعتماد عليه , وينفذ مهامه في وقتها بمستوى عال من الجودة .</t>
  </si>
  <si>
    <r>
      <t>عدم إظهار مستوى مقبول من الجدارات المطلوبة للوظيفة.</t>
    </r>
    <r>
      <rPr>
        <sz val="12"/>
        <color rgb="FF000000"/>
        <rFont val="Sakkal Majalla"/>
      </rPr>
      <t xml:space="preserve"> </t>
    </r>
  </si>
  <si>
    <t>يستطيع القيام بمهام متعددة و تحديد أولوياتها  حسب اهميتها النسبية.</t>
  </si>
  <si>
    <t>الأداء أقل من التوقعات بشكل دائم، ولم يحقق معظم أهدافه و لم يصل في أي منها الى المستوى المطلوب.</t>
  </si>
  <si>
    <t>غير مرضى</t>
  </si>
  <si>
    <t>ينصت للآخرين بعناية .</t>
  </si>
  <si>
    <t>الجدارات المطلوبة للوظيفة لا تتسم بالثبات الكافي</t>
  </si>
  <si>
    <t>يستخدم التواصل الشفهي الواضح والفعال.</t>
  </si>
  <si>
    <t>الأداء اقل من التوقعات، و حقق بعضا من اهدافه بالمستوى المطلوب.</t>
  </si>
  <si>
    <t>مرضى</t>
  </si>
  <si>
    <t>يستخدم التواصل المكتوب الواضح والفعال.</t>
  </si>
  <si>
    <t>إظهار الجدارات في مستويات قريبة من  المستويات المطلوبة للوظيفة</t>
  </si>
  <si>
    <t>يستجيب لطلبات الدعم و المساندة من الوحدات التنظيمية في جهة عمله.</t>
  </si>
  <si>
    <t xml:space="preserve">حقق معظم أهدافه بالمستوى المطلوب </t>
  </si>
  <si>
    <t>جيد</t>
  </si>
  <si>
    <t>يسعى الى الاستفادة من اراء الأخرين من خارج ادارته ،وتهيئة الأخرين لدعم الأعمال التي يقوم بها من خلال بناء علاقات داعمة معهم  .</t>
  </si>
  <si>
    <t>إظهار الجدارات في مستويات تتوافق بدرجة كبيرة مع المستويات المطلوبة للوظيفة</t>
  </si>
  <si>
    <t>يشارك المعلومات بانفتاح وفق متطلبات العمل.</t>
  </si>
  <si>
    <t>حقق  كل أهدافة بالمستوى المطلوب.</t>
  </si>
  <si>
    <t>جيد جدا</t>
  </si>
  <si>
    <t>يفصح عن ما يواجهة من تحديات بشفافية.</t>
  </si>
  <si>
    <t>إظهار كافة الجدارات في مستويات أعلى من تلك المطلوبة للوظيفة.</t>
  </si>
  <si>
    <t>يفهم دوره، و كيفية ارتباطه بالأهداف العامة لجهة عمله.</t>
  </si>
  <si>
    <t>حقق  كل أهدافه وتخطى المستهدفات المحددة بالمستوى المطلوب.</t>
  </si>
  <si>
    <t>ممتاز</t>
  </si>
  <si>
    <t>يتحمل مسؤولية أعماله و قراراته، ولا يلقى اللوم على الآخرين.</t>
  </si>
  <si>
    <t>وصف التقدير</t>
  </si>
  <si>
    <t>اختر مستوى الجدارة المطلوبة</t>
  </si>
  <si>
    <t>الوصف السلوكي للجدارات</t>
  </si>
  <si>
    <t>الجدارة</t>
  </si>
  <si>
    <t xml:space="preserve">مقياس التقدير العام لأداء الموظف - الوظيفة الإشرافية </t>
  </si>
  <si>
    <t>ملاحظة : الرجاء تعبئة الخلايا ذات اللون الابيض فقط</t>
  </si>
  <si>
    <t>المجموع</t>
  </si>
  <si>
    <t>الهدف</t>
  </si>
  <si>
    <t>ميثاق الأداء للموظف على الوظيفة الإشرافية</t>
  </si>
  <si>
    <t>توقيع المعتمد :</t>
  </si>
  <si>
    <t>التقييم النهائي</t>
  </si>
  <si>
    <t>درجة التقدير</t>
  </si>
  <si>
    <t>وصف الأداء</t>
  </si>
  <si>
    <t xml:space="preserve"> التاريخ :      20  /   01   /   2022   </t>
  </si>
  <si>
    <t>الجاهزية للترقية :</t>
  </si>
  <si>
    <t xml:space="preserve">تاريخ  التقويم :    /    /  </t>
  </si>
  <si>
    <t>تعليمات تعبئة النموذج</t>
  </si>
  <si>
    <t>التقدير العام لأداء الموظف</t>
  </si>
  <si>
    <t>التصنيف</t>
  </si>
  <si>
    <t>التقدير</t>
  </si>
  <si>
    <t>النتيجة</t>
  </si>
  <si>
    <t>المبررات*</t>
  </si>
  <si>
    <t xml:space="preserve">الوثائق الداعمة*  </t>
  </si>
  <si>
    <t>نقاط القوة</t>
  </si>
  <si>
    <t>النقاط التي تحتاج الى تطوير</t>
  </si>
  <si>
    <t>الملاحظات</t>
  </si>
  <si>
    <t>توقيع الموظف:                               توقيع المدير( المقيم):                                 توقيع المعتمد :</t>
  </si>
  <si>
    <t xml:space="preserve">* ترفق ورقة خارجية إضافية عند الاحتياج الى ذلك </t>
  </si>
  <si>
    <r>
      <t xml:space="preserve">دورة التقويم: سنوي (  </t>
    </r>
    <r>
      <rPr>
        <b/>
        <sz val="12"/>
        <color theme="1"/>
        <rFont val="Calibri"/>
        <family val="2"/>
      </rPr>
      <t>√</t>
    </r>
    <r>
      <rPr>
        <b/>
        <sz val="12"/>
        <color theme="1"/>
        <rFont val="Times New Roman"/>
        <family val="1"/>
      </rPr>
      <t xml:space="preserve"> ) مراجعة نصف سنوية (   )</t>
    </r>
  </si>
  <si>
    <t>نموذج التقدير العام لأداء الموظف على الوظيفة  الإشرافية</t>
  </si>
  <si>
    <t xml:space="preserve">• يستجيب لطلبات الدعم و المساندة من الوحدات التنظيمية فى جهة عمله  </t>
  </si>
  <si>
    <t xml:space="preserve">اسم الموظف : </t>
  </si>
  <si>
    <t>اسم الموظف:</t>
  </si>
  <si>
    <t xml:space="preserve">الإدارة /القسم: </t>
  </si>
  <si>
    <t xml:space="preserve">الوكالة / الادارة العامة: </t>
  </si>
  <si>
    <t xml:space="preserve">المدير (المقيم): </t>
  </si>
  <si>
    <t xml:space="preserve">الرقم الوظيفي: </t>
  </si>
  <si>
    <t xml:space="preserve">المسمى الوظيفي: </t>
  </si>
  <si>
    <t>المسمي الوظيفي :</t>
  </si>
  <si>
    <t xml:space="preserve">الرقم الوظيفي : </t>
  </si>
  <si>
    <t>الإدارة / القسم :</t>
  </si>
  <si>
    <t xml:space="preserve">المدير المقيم : </t>
  </si>
  <si>
    <t xml:space="preserve"> يستحق  (  )  لا يستحق (  )    في فترة التجربة (  ) </t>
  </si>
  <si>
    <t>دورة الأداء  من  / /   2022م الى  /  / 2022م</t>
  </si>
  <si>
    <t xml:space="preserve"> تأكد من تعبئة جميع الحقول في هذا النموذج  .</t>
  </si>
  <si>
    <t>راجع الوصف التفصيلي  لمقياس تقدير الأهداف و الجدارات .</t>
  </si>
  <si>
    <t>اكتب نتيجة كل من التقدير العام كقيمة رقمية و كسور عشرية ( قبل التقريب) وكذلك التقدير بعد التقريب لرقم صحيح.</t>
  </si>
  <si>
    <t>اذكر مبررات  حصول الموظف على  تقدير "ممتاز" او "غير مرضى" فقط  وارفق الوثائق الداعمة لها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</si>
</sst>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3"/>
      <name val="Arial"/>
      <family val="2"/>
      <charset val="178"/>
    </font>
    <font>
      <b/>
      <sz val="11"/>
      <name val="Arial"/>
      <family val="2"/>
      <charset val="178"/>
      <scheme val="minor"/>
    </font>
    <font>
      <sz val="11"/>
      <name val="Arial"/>
      <family val="2"/>
      <charset val="178"/>
      <scheme val="minor"/>
    </font>
    <font>
      <b/>
      <sz val="12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8"/>
      <name val="Arial"/>
      <family val="2"/>
      <scheme val="minor"/>
    </font>
    <font>
      <b/>
      <sz val="12"/>
      <name val="Arial"/>
      <family val="2"/>
      <charset val="178"/>
      <scheme val="minor"/>
    </font>
    <font>
      <b/>
      <sz val="10"/>
      <color theme="1"/>
      <name val="Arial"/>
      <family val="2"/>
    </font>
    <font>
      <sz val="11"/>
      <color theme="6" tint="0.59999389629810485"/>
      <name val="Arial"/>
      <family val="2"/>
      <charset val="178"/>
      <scheme val="minor"/>
    </font>
    <font>
      <b/>
      <sz val="10"/>
      <name val="Arial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  <scheme val="minor"/>
    </font>
    <font>
      <sz val="13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Simplified Arabic"/>
      <family val="1"/>
    </font>
    <font>
      <sz val="12"/>
      <color rgb="FF000000"/>
      <name val="Sakkal Majalla"/>
    </font>
    <font>
      <b/>
      <sz val="12"/>
      <color theme="1"/>
      <name val="Simplified Arabic"/>
      <family val="1"/>
    </font>
    <font>
      <b/>
      <sz val="14"/>
      <color theme="1"/>
      <name val="Simplified Arabic"/>
      <family val="1"/>
    </font>
    <font>
      <b/>
      <sz val="18"/>
      <color rgb="FF000000"/>
      <name val="Arial"/>
      <family val="2"/>
    </font>
    <font>
      <b/>
      <sz val="22"/>
      <color rgb="FFFF0000"/>
      <name val="Arial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theme="1"/>
      <name val="Arial"/>
      <family val="2"/>
      <scheme val="minor"/>
    </font>
    <font>
      <b/>
      <sz val="18"/>
      <color theme="1"/>
      <name val="Times New Roman"/>
      <family val="1"/>
    </font>
    <font>
      <b/>
      <sz val="12"/>
      <color theme="4" tint="0.59999389629810485"/>
      <name val="Arial"/>
      <family val="2"/>
      <scheme val="minor"/>
    </font>
    <font>
      <sz val="11"/>
      <color theme="4" tint="0.59999389629810485"/>
      <name val="Arial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Arial"/>
      <family val="2"/>
      <charset val="178"/>
      <scheme val="minor"/>
    </font>
    <font>
      <b/>
      <sz val="12"/>
      <color theme="1"/>
      <name val="Calibri"/>
      <family val="2"/>
    </font>
    <font>
      <sz val="14"/>
      <color theme="1"/>
      <name val="Arial"/>
      <family val="2"/>
      <charset val="178"/>
      <scheme val="minor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9" fontId="6" fillId="3" borderId="6" xfId="1" applyFont="1" applyFill="1" applyBorder="1" applyAlignment="1">
      <alignment horizontal="center" vertical="center" readingOrder="2"/>
    </xf>
    <xf numFmtId="0" fontId="7" fillId="3" borderId="7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4" fillId="2" borderId="0" xfId="0" applyFont="1" applyFill="1"/>
    <xf numFmtId="0" fontId="13" fillId="4" borderId="2" xfId="0" applyFont="1" applyFill="1" applyBorder="1" applyAlignment="1">
      <alignment horizontal="center" vertical="center"/>
    </xf>
    <xf numFmtId="9" fontId="13" fillId="3" borderId="3" xfId="1" applyFont="1" applyFill="1" applyBorder="1" applyAlignment="1">
      <alignment horizontal="center" vertical="center" readingOrder="2"/>
    </xf>
    <xf numFmtId="0" fontId="4" fillId="3" borderId="25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9" fillId="5" borderId="17" xfId="0" applyFont="1" applyFill="1" applyBorder="1" applyAlignment="1" applyProtection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9" fontId="10" fillId="5" borderId="3" xfId="1" applyFont="1" applyFill="1" applyBorder="1" applyAlignment="1">
      <alignment horizontal="center" vertical="center" readingOrder="2"/>
    </xf>
    <xf numFmtId="0" fontId="14" fillId="5" borderId="25" xfId="0" applyFont="1" applyFill="1" applyBorder="1" applyAlignment="1">
      <alignment horizontal="center" vertical="center" wrapText="1"/>
    </xf>
    <xf numFmtId="0" fontId="15" fillId="2" borderId="0" xfId="0" applyFont="1" applyFill="1"/>
    <xf numFmtId="0" fontId="14" fillId="5" borderId="8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justify" vertical="center" wrapText="1"/>
    </xf>
    <xf numFmtId="0" fontId="23" fillId="5" borderId="8" xfId="0" applyFont="1" applyFill="1" applyBorder="1" applyAlignment="1">
      <alignment horizontal="center" vertical="center" wrapText="1" readingOrder="1"/>
    </xf>
    <xf numFmtId="0" fontId="16" fillId="3" borderId="17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24" fillId="3" borderId="25" xfId="0" applyFont="1" applyFill="1" applyBorder="1" applyAlignment="1">
      <alignment horizontal="center" vertical="center" wrapText="1" readingOrder="1"/>
    </xf>
    <xf numFmtId="0" fontId="27" fillId="5" borderId="2" xfId="0" applyFont="1" applyFill="1" applyBorder="1" applyAlignment="1">
      <alignment horizontal="center" vertical="center" wrapText="1" readingOrder="2"/>
    </xf>
    <xf numFmtId="9" fontId="17" fillId="5" borderId="3" xfId="1" applyFont="1" applyFill="1" applyBorder="1" applyAlignment="1">
      <alignment horizontal="center" vertical="center" wrapText="1" readingOrder="2"/>
    </xf>
    <xf numFmtId="0" fontId="28" fillId="5" borderId="4" xfId="0" applyFont="1" applyFill="1" applyBorder="1" applyAlignment="1">
      <alignment horizontal="center" vertical="center" wrapText="1"/>
    </xf>
    <xf numFmtId="9" fontId="17" fillId="2" borderId="8" xfId="1" applyFont="1" applyFill="1" applyBorder="1" applyAlignment="1">
      <alignment horizontal="center" vertical="center" wrapText="1" readingOrder="2"/>
    </xf>
    <xf numFmtId="0" fontId="10" fillId="3" borderId="25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 wrapText="1" readingOrder="2"/>
    </xf>
    <xf numFmtId="0" fontId="29" fillId="2" borderId="25" xfId="0" applyFont="1" applyFill="1" applyBorder="1" applyAlignment="1">
      <alignment horizontal="center" vertical="center"/>
    </xf>
    <xf numFmtId="9" fontId="17" fillId="2" borderId="25" xfId="1" applyFont="1" applyFill="1" applyBorder="1" applyAlignment="1">
      <alignment horizontal="center" vertical="center" wrapText="1" readingOrder="2"/>
    </xf>
    <xf numFmtId="0" fontId="17" fillId="3" borderId="2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5" borderId="18" xfId="0" applyFont="1" applyFill="1" applyBorder="1" applyAlignment="1" applyProtection="1">
      <alignment horizontal="center" vertical="center"/>
    </xf>
    <xf numFmtId="0" fontId="9" fillId="5" borderId="9" xfId="0" applyFont="1" applyFill="1" applyBorder="1" applyAlignment="1" applyProtection="1">
      <alignment horizontal="center" vertical="center"/>
    </xf>
    <xf numFmtId="0" fontId="9" fillId="5" borderId="22" xfId="0" applyFont="1" applyFill="1" applyBorder="1" applyAlignment="1" applyProtection="1">
      <alignment horizontal="center" vertical="center"/>
    </xf>
    <xf numFmtId="0" fontId="0" fillId="2" borderId="0" xfId="0" applyFill="1" applyAlignment="1">
      <alignment vertical="center"/>
    </xf>
    <xf numFmtId="0" fontId="23" fillId="8" borderId="8" xfId="0" applyFont="1" applyFill="1" applyBorder="1" applyAlignment="1">
      <alignment horizontal="center" vertical="center" wrapText="1" readingOrder="1"/>
    </xf>
    <xf numFmtId="0" fontId="23" fillId="8" borderId="5" xfId="0" applyFont="1" applyFill="1" applyBorder="1" applyAlignment="1">
      <alignment horizontal="center" vertical="center" wrapText="1" readingOrder="1"/>
    </xf>
    <xf numFmtId="9" fontId="17" fillId="2" borderId="8" xfId="0" applyNumberFormat="1" applyFont="1" applyFill="1" applyBorder="1" applyAlignment="1">
      <alignment horizontal="center" vertical="center" wrapText="1" readingOrder="2"/>
    </xf>
    <xf numFmtId="9" fontId="10" fillId="2" borderId="25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9" fontId="8" fillId="2" borderId="8" xfId="1" applyFont="1" applyFill="1" applyBorder="1" applyAlignment="1">
      <alignment horizontal="center" vertical="center" wrapText="1" readingOrder="2"/>
    </xf>
    <xf numFmtId="0" fontId="33" fillId="0" borderId="25" xfId="0" applyFont="1" applyBorder="1" applyAlignment="1">
      <alignment horizontal="center" vertical="center" wrapText="1" readingOrder="2"/>
    </xf>
    <xf numFmtId="0" fontId="33" fillId="0" borderId="8" xfId="0" applyFont="1" applyBorder="1" applyAlignment="1">
      <alignment horizontal="center" vertical="center" wrapText="1" readingOrder="2"/>
    </xf>
    <xf numFmtId="0" fontId="33" fillId="8" borderId="5" xfId="0" applyFont="1" applyFill="1" applyBorder="1" applyAlignment="1">
      <alignment horizontal="center" vertical="center" wrapText="1" readingOrder="1"/>
    </xf>
    <xf numFmtId="0" fontId="33" fillId="8" borderId="8" xfId="0" applyFont="1" applyFill="1" applyBorder="1" applyAlignment="1">
      <alignment horizontal="center" vertical="center" wrapText="1" readingOrder="1"/>
    </xf>
    <xf numFmtId="0" fontId="33" fillId="0" borderId="4" xfId="0" applyFont="1" applyBorder="1" applyAlignment="1">
      <alignment horizontal="center" vertical="center" wrapText="1" readingOrder="1"/>
    </xf>
    <xf numFmtId="0" fontId="33" fillId="0" borderId="2" xfId="0" applyFont="1" applyBorder="1" applyAlignment="1">
      <alignment horizontal="center" vertical="center" wrapText="1" readingOrder="1"/>
    </xf>
    <xf numFmtId="0" fontId="34" fillId="0" borderId="0" xfId="0" applyFont="1"/>
    <xf numFmtId="0" fontId="36" fillId="0" borderId="0" xfId="0" applyFont="1"/>
    <xf numFmtId="0" fontId="7" fillId="3" borderId="2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31" fillId="7" borderId="13" xfId="0" applyFont="1" applyFill="1" applyBorder="1" applyAlignment="1">
      <alignment horizontal="center" vertical="center" wrapText="1"/>
    </xf>
    <xf numFmtId="0" fontId="31" fillId="7" borderId="13" xfId="0" applyFont="1" applyFill="1" applyBorder="1" applyAlignment="1">
      <alignment horizontal="center" vertical="center"/>
    </xf>
    <xf numFmtId="0" fontId="32" fillId="7" borderId="13" xfId="0" applyFont="1" applyFill="1" applyBorder="1"/>
    <xf numFmtId="0" fontId="0" fillId="3" borderId="27" xfId="0" applyFill="1" applyBorder="1"/>
    <xf numFmtId="0" fontId="0" fillId="3" borderId="26" xfId="0" applyFill="1" applyBorder="1"/>
    <xf numFmtId="0" fontId="8" fillId="3" borderId="16" xfId="0" applyFont="1" applyFill="1" applyBorder="1" applyAlignment="1">
      <alignment horizontal="right" vertical="center" wrapText="1" readingOrder="2"/>
    </xf>
    <xf numFmtId="0" fontId="8" fillId="3" borderId="15" xfId="0" applyFont="1" applyFill="1" applyBorder="1" applyAlignment="1">
      <alignment horizontal="right" vertical="center" wrapText="1" readingOrder="2"/>
    </xf>
    <xf numFmtId="0" fontId="8" fillId="3" borderId="14" xfId="0" applyFont="1" applyFill="1" applyBorder="1" applyAlignment="1">
      <alignment horizontal="right" vertical="center" wrapText="1" readingOrder="2"/>
    </xf>
    <xf numFmtId="0" fontId="8" fillId="5" borderId="16" xfId="0" applyFont="1" applyFill="1" applyBorder="1" applyAlignment="1">
      <alignment horizontal="right" vertical="center" wrapText="1" readingOrder="2"/>
    </xf>
    <xf numFmtId="0" fontId="8" fillId="5" borderId="15" xfId="0" applyFont="1" applyFill="1" applyBorder="1" applyAlignment="1">
      <alignment horizontal="right" vertical="center" wrapText="1" readingOrder="2"/>
    </xf>
    <xf numFmtId="0" fontId="8" fillId="5" borderId="14" xfId="0" applyFont="1" applyFill="1" applyBorder="1" applyAlignment="1">
      <alignment horizontal="right" vertical="center" wrapText="1" readingOrder="2"/>
    </xf>
    <xf numFmtId="0" fontId="9" fillId="5" borderId="17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9" fontId="9" fillId="3" borderId="17" xfId="1" applyFont="1" applyFill="1" applyBorder="1" applyAlignment="1">
      <alignment horizontal="center" vertical="center" readingOrder="2"/>
    </xf>
    <xf numFmtId="9" fontId="9" fillId="3" borderId="13" xfId="1" applyFont="1" applyFill="1" applyBorder="1" applyAlignment="1">
      <alignment horizontal="center" vertical="center" readingOrder="2"/>
    </xf>
    <xf numFmtId="9" fontId="9" fillId="3" borderId="8" xfId="1" applyFont="1" applyFill="1" applyBorder="1" applyAlignment="1">
      <alignment horizontal="center" vertical="center" readingOrder="2"/>
    </xf>
    <xf numFmtId="0" fontId="8" fillId="5" borderId="12" xfId="0" applyFont="1" applyFill="1" applyBorder="1" applyAlignment="1">
      <alignment horizontal="right" vertical="center" wrapText="1" readingOrder="2"/>
    </xf>
    <xf numFmtId="0" fontId="8" fillId="5" borderId="11" xfId="0" applyFont="1" applyFill="1" applyBorder="1" applyAlignment="1">
      <alignment horizontal="right" vertical="center" wrapText="1" readingOrder="2"/>
    </xf>
    <xf numFmtId="0" fontId="8" fillId="5" borderId="10" xfId="0" applyFont="1" applyFill="1" applyBorder="1" applyAlignment="1">
      <alignment horizontal="right" vertical="center" wrapText="1" readingOrder="2"/>
    </xf>
    <xf numFmtId="0" fontId="30" fillId="6" borderId="28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30" fillId="6" borderId="29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right" vertical="center" wrapText="1"/>
    </xf>
    <xf numFmtId="0" fontId="17" fillId="2" borderId="3" xfId="0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horizontal="right" vertical="center" wrapText="1"/>
    </xf>
    <xf numFmtId="0" fontId="17" fillId="2" borderId="27" xfId="0" applyFont="1" applyFill="1" applyBorder="1" applyAlignment="1">
      <alignment horizontal="right" vertical="center" wrapText="1"/>
    </xf>
    <xf numFmtId="0" fontId="17" fillId="2" borderId="0" xfId="0" applyFont="1" applyFill="1" applyBorder="1" applyAlignment="1">
      <alignment horizontal="right" vertical="center" wrapText="1"/>
    </xf>
    <xf numFmtId="0" fontId="17" fillId="2" borderId="26" xfId="0" applyFont="1" applyFill="1" applyBorder="1" applyAlignment="1">
      <alignment horizontal="right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right" vertical="center" wrapText="1" readingOrder="2"/>
    </xf>
    <xf numFmtId="0" fontId="8" fillId="3" borderId="11" xfId="0" applyFont="1" applyFill="1" applyBorder="1" applyAlignment="1">
      <alignment horizontal="right" vertical="center" wrapText="1" readingOrder="2"/>
    </xf>
    <xf numFmtId="0" fontId="8" fillId="3" borderId="10" xfId="0" applyFont="1" applyFill="1" applyBorder="1" applyAlignment="1">
      <alignment horizontal="right" vertical="center" wrapText="1" readingOrder="2"/>
    </xf>
    <xf numFmtId="0" fontId="21" fillId="3" borderId="28" xfId="0" applyFont="1" applyFill="1" applyBorder="1" applyAlignment="1">
      <alignment horizontal="center" vertical="center" wrapText="1" readingOrder="1"/>
    </xf>
    <xf numFmtId="0" fontId="21" fillId="3" borderId="27" xfId="0" applyFont="1" applyFill="1" applyBorder="1" applyAlignment="1">
      <alignment horizontal="center" vertical="center" wrapText="1" readingOrder="1"/>
    </xf>
    <xf numFmtId="0" fontId="21" fillId="3" borderId="7" xfId="0" applyFont="1" applyFill="1" applyBorder="1" applyAlignment="1">
      <alignment horizontal="center" vertical="center" wrapText="1" readingOrder="1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right" vertical="center" wrapText="1" readingOrder="2"/>
    </xf>
    <xf numFmtId="0" fontId="8" fillId="5" borderId="20" xfId="0" applyFont="1" applyFill="1" applyBorder="1" applyAlignment="1">
      <alignment horizontal="right" vertical="center" wrapText="1" readingOrder="2"/>
    </xf>
    <xf numFmtId="0" fontId="8" fillId="5" borderId="19" xfId="0" applyFont="1" applyFill="1" applyBorder="1" applyAlignment="1">
      <alignment horizontal="right" vertical="center" wrapText="1" readingOrder="2"/>
    </xf>
    <xf numFmtId="2" fontId="12" fillId="4" borderId="4" xfId="0" applyNumberFormat="1" applyFont="1" applyFill="1" applyBorder="1" applyAlignment="1">
      <alignment horizontal="center" vertical="center"/>
    </xf>
    <xf numFmtId="2" fontId="12" fillId="4" borderId="3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 readingOrder="1"/>
    </xf>
    <xf numFmtId="0" fontId="24" fillId="3" borderId="3" xfId="0" applyFont="1" applyFill="1" applyBorder="1" applyAlignment="1">
      <alignment horizontal="center" vertical="center" wrapText="1" readingOrder="1"/>
    </xf>
    <xf numFmtId="0" fontId="24" fillId="3" borderId="2" xfId="0" applyFont="1" applyFill="1" applyBorder="1" applyAlignment="1">
      <alignment horizontal="center" vertical="center" wrapText="1" readingOrder="1"/>
    </xf>
    <xf numFmtId="0" fontId="20" fillId="3" borderId="21" xfId="0" applyFont="1" applyFill="1" applyBorder="1" applyAlignment="1">
      <alignment horizontal="right" vertical="center" wrapText="1" readingOrder="2"/>
    </xf>
    <xf numFmtId="0" fontId="20" fillId="3" borderId="20" xfId="0" applyFont="1" applyFill="1" applyBorder="1" applyAlignment="1">
      <alignment horizontal="right" vertical="center" wrapText="1" readingOrder="2"/>
    </xf>
    <xf numFmtId="0" fontId="20" fillId="3" borderId="19" xfId="0" applyFont="1" applyFill="1" applyBorder="1" applyAlignment="1">
      <alignment horizontal="right" vertical="center" wrapText="1" readingOrder="2"/>
    </xf>
    <xf numFmtId="9" fontId="20" fillId="2" borderId="17" xfId="1" applyFont="1" applyFill="1" applyBorder="1" applyAlignment="1">
      <alignment horizontal="center" vertical="center" wrapText="1" readingOrder="2"/>
    </xf>
    <xf numFmtId="9" fontId="20" fillId="2" borderId="8" xfId="1" applyFont="1" applyFill="1" applyBorder="1" applyAlignment="1">
      <alignment horizontal="center" vertical="center" wrapText="1" readingOrder="2"/>
    </xf>
    <xf numFmtId="9" fontId="20" fillId="2" borderId="13" xfId="1" applyFont="1" applyFill="1" applyBorder="1" applyAlignment="1">
      <alignment horizontal="center" vertical="center" wrapText="1" readingOrder="2"/>
    </xf>
    <xf numFmtId="9" fontId="8" fillId="2" borderId="17" xfId="1" applyFont="1" applyFill="1" applyBorder="1" applyAlignment="1">
      <alignment horizontal="center" vertical="center" wrapText="1" readingOrder="2"/>
    </xf>
    <xf numFmtId="9" fontId="8" fillId="2" borderId="13" xfId="1" applyFont="1" applyFill="1" applyBorder="1" applyAlignment="1">
      <alignment horizontal="center" vertical="center" wrapText="1" readingOrder="2"/>
    </xf>
    <xf numFmtId="9" fontId="8" fillId="2" borderId="8" xfId="1" applyFont="1" applyFill="1" applyBorder="1" applyAlignment="1">
      <alignment horizontal="center" vertical="center" wrapText="1" readingOrder="2"/>
    </xf>
    <xf numFmtId="0" fontId="20" fillId="3" borderId="12" xfId="0" applyFont="1" applyFill="1" applyBorder="1" applyAlignment="1">
      <alignment horizontal="right" vertical="center" wrapText="1" readingOrder="2"/>
    </xf>
    <xf numFmtId="0" fontId="20" fillId="3" borderId="11" xfId="0" applyFont="1" applyFill="1" applyBorder="1" applyAlignment="1">
      <alignment horizontal="right" vertical="center" wrapText="1" readingOrder="2"/>
    </xf>
    <xf numFmtId="0" fontId="20" fillId="3" borderId="10" xfId="0" applyFont="1" applyFill="1" applyBorder="1" applyAlignment="1">
      <alignment horizontal="right" vertical="center" wrapText="1" readingOrder="2"/>
    </xf>
    <xf numFmtId="0" fontId="19" fillId="2" borderId="4" xfId="0" applyFont="1" applyFill="1" applyBorder="1" applyAlignment="1">
      <alignment horizontal="justify" vertical="center" wrapText="1"/>
    </xf>
    <xf numFmtId="0" fontId="19" fillId="2" borderId="3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0" fillId="2" borderId="0" xfId="0" applyFill="1" applyBorder="1" applyAlignment="1">
      <alignment horizontal="center" vertical="center"/>
    </xf>
    <xf numFmtId="0" fontId="25" fillId="6" borderId="28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29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right" vertical="center" wrapText="1"/>
    </xf>
    <xf numFmtId="0" fontId="19" fillId="2" borderId="3" xfId="0" applyFont="1" applyFill="1" applyBorder="1" applyAlignment="1">
      <alignment horizontal="right" vertical="center" wrapText="1"/>
    </xf>
    <xf numFmtId="0" fontId="19" fillId="2" borderId="2" xfId="0" applyFont="1" applyFill="1" applyBorder="1" applyAlignment="1">
      <alignment horizontal="right" vertical="center" wrapText="1"/>
    </xf>
    <xf numFmtId="0" fontId="26" fillId="3" borderId="6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 wrapText="1" readingOrder="1"/>
    </xf>
    <xf numFmtId="0" fontId="21" fillId="3" borderId="8" xfId="0" applyFont="1" applyFill="1" applyBorder="1" applyAlignment="1">
      <alignment horizontal="center" vertical="center" wrapText="1" readingOrder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0" fillId="3" borderId="16" xfId="0" applyFont="1" applyFill="1" applyBorder="1" applyAlignment="1">
      <alignment horizontal="right" vertical="center" wrapText="1" readingOrder="2"/>
    </xf>
    <xf numFmtId="0" fontId="20" fillId="3" borderId="15" xfId="0" applyFont="1" applyFill="1" applyBorder="1" applyAlignment="1">
      <alignment horizontal="right" vertical="center" wrapText="1" readingOrder="2"/>
    </xf>
    <xf numFmtId="0" fontId="20" fillId="3" borderId="14" xfId="0" applyFont="1" applyFill="1" applyBorder="1" applyAlignment="1">
      <alignment horizontal="right" vertical="center" wrapText="1" readingOrder="2"/>
    </xf>
    <xf numFmtId="0" fontId="18" fillId="3" borderId="28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right" vertical="center" wrapText="1" readingOrder="2"/>
    </xf>
    <xf numFmtId="0" fontId="8" fillId="3" borderId="20" xfId="0" applyFont="1" applyFill="1" applyBorder="1" applyAlignment="1">
      <alignment horizontal="right" vertical="center" wrapText="1" readingOrder="2"/>
    </xf>
    <xf numFmtId="0" fontId="8" fillId="3" borderId="19" xfId="0" applyFont="1" applyFill="1" applyBorder="1" applyAlignment="1">
      <alignment horizontal="right" vertical="center" wrapText="1" readingOrder="2"/>
    </xf>
    <xf numFmtId="0" fontId="2" fillId="2" borderId="2" xfId="0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 readingOrder="2"/>
    </xf>
    <xf numFmtId="0" fontId="8" fillId="2" borderId="5" xfId="0" applyFont="1" applyFill="1" applyBorder="1" applyAlignment="1">
      <alignment horizontal="center" vertical="center" wrapText="1" readingOrder="2"/>
    </xf>
    <xf numFmtId="0" fontId="12" fillId="4" borderId="4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29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3" fillId="9" borderId="4" xfId="0" applyFont="1" applyFill="1" applyBorder="1" applyAlignment="1">
      <alignment horizontal="center" vertical="center" wrapText="1" readingOrder="1"/>
    </xf>
    <xf numFmtId="0" fontId="33" fillId="9" borderId="3" xfId="0" applyFont="1" applyFill="1" applyBorder="1" applyAlignment="1">
      <alignment horizontal="center" vertical="center" wrapText="1" readingOrder="1"/>
    </xf>
    <xf numFmtId="0" fontId="33" fillId="9" borderId="2" xfId="0" applyFont="1" applyFill="1" applyBorder="1" applyAlignment="1">
      <alignment horizontal="center" vertical="center" wrapText="1" readingOrder="1"/>
    </xf>
    <xf numFmtId="0" fontId="33" fillId="0" borderId="28" xfId="0" applyFont="1" applyBorder="1" applyAlignment="1">
      <alignment horizontal="right" vertical="center" wrapText="1" readingOrder="2"/>
    </xf>
    <xf numFmtId="0" fontId="33" fillId="0" borderId="1" xfId="0" applyFont="1" applyBorder="1" applyAlignment="1">
      <alignment horizontal="right" vertical="center" wrapText="1" readingOrder="2"/>
    </xf>
    <xf numFmtId="0" fontId="33" fillId="0" borderId="29" xfId="0" applyFont="1" applyBorder="1" applyAlignment="1">
      <alignment horizontal="right" vertical="center" wrapText="1" readingOrder="2"/>
    </xf>
    <xf numFmtId="0" fontId="33" fillId="0" borderId="27" xfId="0" applyFont="1" applyBorder="1" applyAlignment="1">
      <alignment horizontal="right" vertical="center" wrapText="1" readingOrder="2"/>
    </xf>
    <xf numFmtId="0" fontId="33" fillId="0" borderId="0" xfId="0" applyFont="1" applyBorder="1" applyAlignment="1">
      <alignment horizontal="right" vertical="center" wrapText="1" readingOrder="2"/>
    </xf>
    <xf numFmtId="0" fontId="33" fillId="0" borderId="26" xfId="0" applyFont="1" applyBorder="1" applyAlignment="1">
      <alignment horizontal="right" vertical="center" wrapText="1" readingOrder="2"/>
    </xf>
    <xf numFmtId="0" fontId="33" fillId="0" borderId="7" xfId="0" applyFont="1" applyBorder="1" applyAlignment="1">
      <alignment horizontal="right" vertical="center" wrapText="1" readingOrder="2"/>
    </xf>
    <xf numFmtId="0" fontId="33" fillId="0" borderId="6" xfId="0" applyFont="1" applyBorder="1" applyAlignment="1">
      <alignment horizontal="right" vertical="center" wrapText="1" readingOrder="2"/>
    </xf>
    <xf numFmtId="0" fontId="33" fillId="0" borderId="5" xfId="0" applyFont="1" applyBorder="1" applyAlignment="1">
      <alignment horizontal="right" vertical="center" wrapText="1" readingOrder="2"/>
    </xf>
    <xf numFmtId="0" fontId="33" fillId="0" borderId="4" xfId="0" applyFont="1" applyBorder="1" applyAlignment="1">
      <alignment horizontal="right" vertical="center" wrapText="1" readingOrder="2"/>
    </xf>
    <xf numFmtId="0" fontId="33" fillId="0" borderId="3" xfId="0" applyFont="1" applyBorder="1" applyAlignment="1">
      <alignment horizontal="right" vertical="center" wrapText="1" readingOrder="2"/>
    </xf>
    <xf numFmtId="0" fontId="33" fillId="0" borderId="2" xfId="0" applyFont="1" applyBorder="1" applyAlignment="1">
      <alignment horizontal="right" vertical="center" wrapText="1" readingOrder="2"/>
    </xf>
    <xf numFmtId="0" fontId="10" fillId="0" borderId="0" xfId="0" applyFont="1" applyAlignment="1">
      <alignment horizontal="right" vertical="center" readingOrder="2"/>
    </xf>
    <xf numFmtId="0" fontId="33" fillId="0" borderId="4" xfId="0" applyFont="1" applyBorder="1" applyAlignment="1">
      <alignment horizontal="right" vertical="center" wrapText="1" readingOrder="1"/>
    </xf>
    <xf numFmtId="0" fontId="33" fillId="0" borderId="3" xfId="0" applyFont="1" applyBorder="1" applyAlignment="1">
      <alignment horizontal="right" vertical="center" wrapText="1" readingOrder="1"/>
    </xf>
    <xf numFmtId="0" fontId="33" fillId="0" borderId="2" xfId="0" applyFont="1" applyBorder="1" applyAlignment="1">
      <alignment horizontal="right" vertical="center" wrapText="1" readingOrder="1"/>
    </xf>
    <xf numFmtId="0" fontId="0" fillId="0" borderId="3" xfId="0" applyBorder="1" applyAlignment="1">
      <alignment horizontal="right" vertical="center" wrapText="1" readingOrder="1"/>
    </xf>
    <xf numFmtId="0" fontId="0" fillId="0" borderId="2" xfId="0" applyBorder="1" applyAlignment="1">
      <alignment horizontal="right" vertical="center" wrapText="1" readingOrder="1"/>
    </xf>
    <xf numFmtId="0" fontId="33" fillId="0" borderId="4" xfId="0" applyFont="1" applyBorder="1" applyAlignment="1">
      <alignment horizontal="center" vertical="center" wrapText="1" readingOrder="1"/>
    </xf>
    <xf numFmtId="0" fontId="33" fillId="0" borderId="2" xfId="0" applyFont="1" applyBorder="1" applyAlignment="1">
      <alignment horizontal="center" vertical="center" wrapText="1" readingOrder="1"/>
    </xf>
    <xf numFmtId="0" fontId="33" fillId="0" borderId="17" xfId="0" applyFont="1" applyBorder="1" applyAlignment="1">
      <alignment horizontal="center" vertical="center" wrapText="1" readingOrder="1"/>
    </xf>
    <xf numFmtId="0" fontId="33" fillId="0" borderId="13" xfId="0" applyFont="1" applyBorder="1" applyAlignment="1">
      <alignment horizontal="center" vertical="center" wrapText="1" readingOrder="1"/>
    </xf>
    <xf numFmtId="0" fontId="33" fillId="0" borderId="8" xfId="0" applyFont="1" applyBorder="1" applyAlignment="1">
      <alignment horizontal="center" vertical="center" wrapText="1" readingOrder="1"/>
    </xf>
    <xf numFmtId="0" fontId="33" fillId="0" borderId="17" xfId="0" applyFont="1" applyBorder="1" applyAlignment="1">
      <alignment horizontal="right" vertical="center" wrapText="1" readingOrder="1"/>
    </xf>
    <xf numFmtId="0" fontId="33" fillId="0" borderId="13" xfId="0" applyFont="1" applyBorder="1" applyAlignment="1">
      <alignment horizontal="right" vertical="center" wrapText="1" readingOrder="1"/>
    </xf>
    <xf numFmtId="0" fontId="33" fillId="0" borderId="8" xfId="0" applyFont="1" applyBorder="1" applyAlignment="1">
      <alignment horizontal="right" vertical="center" wrapText="1" readingOrder="1"/>
    </xf>
    <xf numFmtId="0" fontId="33" fillId="8" borderId="4" xfId="0" applyFont="1" applyFill="1" applyBorder="1" applyAlignment="1">
      <alignment horizontal="center" vertical="center" wrapText="1" readingOrder="1"/>
    </xf>
    <xf numFmtId="0" fontId="33" fillId="8" borderId="2" xfId="0" applyFont="1" applyFill="1" applyBorder="1" applyAlignment="1">
      <alignment horizontal="center" vertical="center" wrapText="1" readingOrder="1"/>
    </xf>
    <xf numFmtId="0" fontId="33" fillId="0" borderId="30" xfId="0" applyFont="1" applyBorder="1" applyAlignment="1">
      <alignment horizontal="right" vertical="center" wrapText="1" readingOrder="2"/>
    </xf>
    <xf numFmtId="0" fontId="37" fillId="0" borderId="31" xfId="0" applyFont="1" applyBorder="1"/>
    <xf numFmtId="0" fontId="37" fillId="0" borderId="32" xfId="0" applyFont="1" applyBorder="1"/>
    <xf numFmtId="0" fontId="33" fillId="0" borderId="4" xfId="0" applyFont="1" applyBorder="1" applyAlignment="1">
      <alignment horizontal="right" vertical="center" wrapText="1"/>
    </xf>
    <xf numFmtId="0" fontId="33" fillId="0" borderId="3" xfId="0" applyFont="1" applyBorder="1" applyAlignment="1">
      <alignment horizontal="right" vertical="center" wrapText="1"/>
    </xf>
    <xf numFmtId="0" fontId="33" fillId="0" borderId="2" xfId="0" applyFont="1" applyBorder="1" applyAlignment="1">
      <alignment horizontal="right" vertical="center" wrapText="1"/>
    </xf>
    <xf numFmtId="0" fontId="33" fillId="9" borderId="4" xfId="0" applyFont="1" applyFill="1" applyBorder="1" applyAlignment="1">
      <alignment horizontal="center" vertical="center" wrapText="1"/>
    </xf>
    <xf numFmtId="0" fontId="33" fillId="9" borderId="3" xfId="0" applyFont="1" applyFill="1" applyBorder="1" applyAlignment="1">
      <alignment horizontal="center" vertical="center" wrapText="1"/>
    </xf>
    <xf numFmtId="0" fontId="33" fillId="9" borderId="2" xfId="0" applyFont="1" applyFill="1" applyBorder="1" applyAlignment="1">
      <alignment horizontal="center" vertical="center" wrapText="1"/>
    </xf>
  </cellXfs>
  <cellStyles count="2">
    <cellStyle name="Percent" xfId="1" builtinId="5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2043545</xdr:colOff>
      <xdr:row>39</xdr:row>
      <xdr:rowOff>0</xdr:rowOff>
    </xdr:from>
    <xdr:to>
      <xdr:col>13</xdr:col>
      <xdr:colOff>2535703</xdr:colOff>
      <xdr:row>39</xdr:row>
      <xdr:rowOff>613353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200994433" y="11149301"/>
          <a:ext cx="492158" cy="8334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ar-SA" sz="1100"/>
        </a:p>
      </xdr:txBody>
    </xdr:sp>
    <xdr:clientData/>
  </xdr:twoCellAnchor>
  <xdr:twoCellAnchor>
    <xdr:from>
      <xdr:col>13</xdr:col>
      <xdr:colOff>103910</xdr:colOff>
      <xdr:row>0</xdr:row>
      <xdr:rowOff>699223</xdr:rowOff>
    </xdr:from>
    <xdr:to>
      <xdr:col>13</xdr:col>
      <xdr:colOff>977069</xdr:colOff>
      <xdr:row>3</xdr:row>
      <xdr:rowOff>25979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202553068" y="699223"/>
          <a:ext cx="873159" cy="8334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ar-SA" sz="1100"/>
        </a:p>
      </xdr:txBody>
    </xdr:sp>
    <xdr:clientData/>
  </xdr:twoCellAnchor>
  <xdr:twoCellAnchor>
    <xdr:from>
      <xdr:col>2</xdr:col>
      <xdr:colOff>466726</xdr:colOff>
      <xdr:row>52</xdr:row>
      <xdr:rowOff>47624</xdr:rowOff>
    </xdr:from>
    <xdr:to>
      <xdr:col>2</xdr:col>
      <xdr:colOff>1752601</xdr:colOff>
      <xdr:row>52</xdr:row>
      <xdr:rowOff>285749</xdr:rowOff>
    </xdr:to>
    <xdr:sp macro="" textlink="">
      <xdr:nvSpPr>
        <xdr:cNvPr id="4" name="سهم إلى اليمي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11234089799" y="10725149"/>
          <a:ext cx="219075" cy="133350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</xdr:col>
      <xdr:colOff>2714626</xdr:colOff>
      <xdr:row>78</xdr:row>
      <xdr:rowOff>38100</xdr:rowOff>
    </xdr:from>
    <xdr:to>
      <xdr:col>1</xdr:col>
      <xdr:colOff>3434626</xdr:colOff>
      <xdr:row>78</xdr:row>
      <xdr:rowOff>276225</xdr:rowOff>
    </xdr:to>
    <xdr:sp macro="" textlink="">
      <xdr:nvSpPr>
        <xdr:cNvPr id="5" name="سهم إلى اليمي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>
          <a:off x="11234779499" y="15420975"/>
          <a:ext cx="0" cy="142875"/>
        </a:xfrm>
        <a:prstGeom prst="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 editAs="oneCell">
    <xdr:from>
      <xdr:col>7</xdr:col>
      <xdr:colOff>233795</xdr:colOff>
      <xdr:row>0</xdr:row>
      <xdr:rowOff>8659</xdr:rowOff>
    </xdr:from>
    <xdr:to>
      <xdr:col>8</xdr:col>
      <xdr:colOff>604405</xdr:colOff>
      <xdr:row>0</xdr:row>
      <xdr:rowOff>588818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40E389EF-B949-4167-963B-103E86285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1719936" y="8659"/>
          <a:ext cx="1253837" cy="58015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17318</xdr:rowOff>
    </xdr:from>
    <xdr:ext cx="1281546" cy="562841"/>
    <xdr:pic>
      <xdr:nvPicPr>
        <xdr:cNvPr id="7" name="image1.jpg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99A4804E-936E-486A-B9B2-144B98FCD0B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7996045" y="17318"/>
          <a:ext cx="1281546" cy="5628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242454</xdr:colOff>
      <xdr:row>39</xdr:row>
      <xdr:rowOff>25977</xdr:rowOff>
    </xdr:from>
    <xdr:to>
      <xdr:col>8</xdr:col>
      <xdr:colOff>613064</xdr:colOff>
      <xdr:row>39</xdr:row>
      <xdr:rowOff>536863</xdr:rowOff>
    </xdr:to>
    <xdr:pic>
      <xdr:nvPicPr>
        <xdr:cNvPr id="8" name="صورة 7">
          <a:extLst>
            <a:ext uri="{FF2B5EF4-FFF2-40B4-BE49-F238E27FC236}">
              <a16:creationId xmlns:a16="http://schemas.microsoft.com/office/drawing/2014/main" id="{28627419-3A07-487A-9DD5-E2AA73BE8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1711277" y="9334500"/>
          <a:ext cx="1253837" cy="510886"/>
        </a:xfrm>
        <a:prstGeom prst="rect">
          <a:avLst/>
        </a:prstGeom>
      </xdr:spPr>
    </xdr:pic>
    <xdr:clientData/>
  </xdr:twoCellAnchor>
  <xdr:oneCellAnchor>
    <xdr:from>
      <xdr:col>0</xdr:col>
      <xdr:colOff>8659</xdr:colOff>
      <xdr:row>39</xdr:row>
      <xdr:rowOff>8659</xdr:rowOff>
    </xdr:from>
    <xdr:ext cx="1281546" cy="519545"/>
    <xdr:pic>
      <xdr:nvPicPr>
        <xdr:cNvPr id="9" name="image1.jpg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5853C6B4-63CC-45BA-8257-9C4545054EC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7987386" y="9317182"/>
          <a:ext cx="1281546" cy="51954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1076325</xdr:colOff>
      <xdr:row>0</xdr:row>
      <xdr:rowOff>0</xdr:rowOff>
    </xdr:from>
    <xdr:to>
      <xdr:col>5</xdr:col>
      <xdr:colOff>1166380</xdr:colOff>
      <xdr:row>0</xdr:row>
      <xdr:rowOff>504825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8C5C667-5DE3-46A6-8414-89617A514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2047120" y="0"/>
          <a:ext cx="1252105" cy="5048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9526</xdr:rowOff>
    </xdr:from>
    <xdr:ext cx="1085850" cy="495300"/>
    <xdr:pic>
      <xdr:nvPicPr>
        <xdr:cNvPr id="3" name="image1.jpg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8D6C6DCB-25DD-4634-A0D6-2523355EA85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36623450" y="9526"/>
          <a:ext cx="1085850" cy="4953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bsobhi/Desktop/&#1606;&#1575;&#1589;&#1585;%20&#1588;&#1607;&#1575;&#1583;&#1575;&#1578;/&#1605;&#1610;&#1579;&#1575;&#1602;%20&#1575;&#1604;&#1575;&#1583;&#1575;&#1585;&#1569;%20&#1575;&#1604;&#1608;&#1592;&#1610;&#1601;&#1610;%20&#1606;&#1575;&#1589;&#15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يثاق الوظائف غير الاشرافية"/>
    </sheetNames>
    <sheetDataSet>
      <sheetData sheetId="0">
        <row r="2">
          <cell r="D2" t="str">
            <v xml:space="preserve">الوكالة / الادارة العامة : وكالة الجامعة </v>
          </cell>
        </row>
      </sheetData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2"/>
  <sheetViews>
    <sheetView rightToLeft="1" tabSelected="1" view="pageBreakPreview" topLeftCell="A22" zoomScale="110" zoomScaleNormal="110" zoomScaleSheetLayoutView="110" workbookViewId="0">
      <selection activeCell="A40" sqref="A40:I40"/>
    </sheetView>
  </sheetViews>
  <sheetFormatPr defaultColWidth="10.625" defaultRowHeight="14.25" x14ac:dyDescent="0.2"/>
  <cols>
    <col min="1" max="1" width="4.5" style="1" customWidth="1"/>
    <col min="2" max="2" width="24.25" style="2" customWidth="1"/>
    <col min="3" max="3" width="9" style="2" customWidth="1"/>
    <col min="4" max="4" width="9.75" style="2" customWidth="1"/>
    <col min="5" max="5" width="9.625" style="2" customWidth="1"/>
    <col min="6" max="6" width="8.75" style="1" customWidth="1"/>
    <col min="7" max="7" width="13.75" style="1" customWidth="1"/>
    <col min="8" max="8" width="11.625" style="1" customWidth="1"/>
    <col min="9" max="9" width="8.375" style="1" customWidth="1"/>
    <col min="10" max="10" width="2.125" style="1" customWidth="1"/>
    <col min="11" max="11" width="6.75" style="1" customWidth="1"/>
    <col min="12" max="12" width="7.875" style="1" customWidth="1"/>
    <col min="13" max="13" width="8.375" style="1" bestFit="1" customWidth="1"/>
    <col min="14" max="14" width="70" style="1" customWidth="1"/>
    <col min="15" max="16384" width="10.625" style="1"/>
  </cols>
  <sheetData>
    <row r="1" spans="1:14" ht="47.25" customHeight="1" thickBot="1" x14ac:dyDescent="0.25">
      <c r="A1" s="88" t="s">
        <v>100</v>
      </c>
      <c r="B1" s="89"/>
      <c r="C1" s="89"/>
      <c r="D1" s="89"/>
      <c r="E1" s="89"/>
      <c r="F1" s="89"/>
      <c r="G1" s="89"/>
      <c r="H1" s="89"/>
      <c r="I1" s="90"/>
    </row>
    <row r="2" spans="1:14" ht="15.75" thickBot="1" x14ac:dyDescent="0.25">
      <c r="A2" s="91" t="s">
        <v>124</v>
      </c>
      <c r="B2" s="92"/>
      <c r="C2" s="92"/>
      <c r="D2" s="91" t="s">
        <v>126</v>
      </c>
      <c r="E2" s="92"/>
      <c r="F2" s="92"/>
      <c r="G2" s="92"/>
      <c r="H2" s="92"/>
      <c r="I2" s="93"/>
    </row>
    <row r="3" spans="1:14" ht="15.75" thickBot="1" x14ac:dyDescent="0.25">
      <c r="A3" s="91" t="s">
        <v>129</v>
      </c>
      <c r="B3" s="92"/>
      <c r="C3" s="92"/>
      <c r="D3" s="94" t="s">
        <v>125</v>
      </c>
      <c r="E3" s="95"/>
      <c r="F3" s="95"/>
      <c r="G3" s="95"/>
      <c r="H3" s="95"/>
      <c r="I3" s="96"/>
    </row>
    <row r="4" spans="1:14" ht="15.75" thickBot="1" x14ac:dyDescent="0.25">
      <c r="A4" s="91" t="s">
        <v>128</v>
      </c>
      <c r="B4" s="92"/>
      <c r="C4" s="92"/>
      <c r="D4" s="91" t="s">
        <v>127</v>
      </c>
      <c r="E4" s="92"/>
      <c r="F4" s="92"/>
      <c r="G4" s="92"/>
      <c r="H4" s="92"/>
      <c r="I4" s="93"/>
    </row>
    <row r="5" spans="1:14" ht="21" customHeight="1" thickBot="1" x14ac:dyDescent="0.25">
      <c r="A5" s="144" t="s">
        <v>51</v>
      </c>
      <c r="B5" s="145"/>
      <c r="C5" s="145"/>
      <c r="D5" s="145"/>
      <c r="E5" s="145"/>
      <c r="F5" s="145"/>
      <c r="G5" s="145"/>
      <c r="H5" s="145"/>
      <c r="I5" s="146"/>
    </row>
    <row r="6" spans="1:14" ht="30.75" thickBot="1" x14ac:dyDescent="0.25">
      <c r="A6" s="36" t="s">
        <v>50</v>
      </c>
      <c r="B6" s="97" t="s">
        <v>99</v>
      </c>
      <c r="C6" s="98"/>
      <c r="D6" s="98"/>
      <c r="E6" s="98"/>
      <c r="F6" s="98"/>
      <c r="G6" s="41" t="s">
        <v>48</v>
      </c>
      <c r="H6" s="41" t="s">
        <v>47</v>
      </c>
      <c r="I6" s="41" t="s">
        <v>46</v>
      </c>
    </row>
    <row r="7" spans="1:14" ht="16.5" thickBot="1" x14ac:dyDescent="0.25">
      <c r="A7" s="53">
        <v>1</v>
      </c>
      <c r="B7" s="123"/>
      <c r="C7" s="123"/>
      <c r="D7" s="123"/>
      <c r="E7" s="123"/>
      <c r="F7" s="124"/>
      <c r="G7" s="39"/>
      <c r="H7" s="40"/>
      <c r="I7" s="49"/>
    </row>
    <row r="8" spans="1:14" ht="16.5" thickBot="1" x14ac:dyDescent="0.25">
      <c r="A8" s="36">
        <v>2</v>
      </c>
      <c r="B8" s="123"/>
      <c r="C8" s="123"/>
      <c r="D8" s="123"/>
      <c r="E8" s="123"/>
      <c r="F8" s="124"/>
      <c r="G8" s="37"/>
      <c r="H8" s="35"/>
      <c r="I8" s="38"/>
    </row>
    <row r="9" spans="1:14" ht="16.5" thickBot="1" x14ac:dyDescent="0.25">
      <c r="A9" s="54">
        <v>3</v>
      </c>
      <c r="B9" s="123"/>
      <c r="C9" s="123"/>
      <c r="D9" s="123"/>
      <c r="E9" s="123"/>
      <c r="F9" s="124"/>
      <c r="G9" s="39"/>
      <c r="H9" s="35"/>
      <c r="I9" s="38"/>
    </row>
    <row r="10" spans="1:14" ht="16.5" thickBot="1" x14ac:dyDescent="0.25">
      <c r="A10" s="36">
        <v>4</v>
      </c>
      <c r="B10" s="123"/>
      <c r="C10" s="123"/>
      <c r="D10" s="123"/>
      <c r="E10" s="123"/>
      <c r="F10" s="124"/>
      <c r="G10" s="37"/>
      <c r="H10" s="35"/>
      <c r="I10" s="38"/>
    </row>
    <row r="11" spans="1:14" ht="28.5" thickBot="1" x14ac:dyDescent="0.25">
      <c r="A11" s="154"/>
      <c r="B11" s="155"/>
      <c r="C11" s="155"/>
      <c r="D11" s="155"/>
      <c r="E11" s="155"/>
      <c r="F11" s="156"/>
      <c r="G11" s="34" t="s">
        <v>98</v>
      </c>
      <c r="H11" s="33">
        <f>SUM(H7:H10)</f>
        <v>0</v>
      </c>
      <c r="I11" s="32"/>
      <c r="L11" s="153" t="s">
        <v>97</v>
      </c>
      <c r="M11" s="153"/>
      <c r="N11" s="153"/>
    </row>
    <row r="12" spans="1:14" ht="27" customHeight="1" thickBot="1" x14ac:dyDescent="0.25">
      <c r="A12" s="147" t="s">
        <v>41</v>
      </c>
      <c r="B12" s="148"/>
      <c r="C12" s="148"/>
      <c r="D12" s="148"/>
      <c r="E12" s="148"/>
      <c r="F12" s="148"/>
      <c r="G12" s="148"/>
      <c r="H12" s="148"/>
      <c r="I12" s="149"/>
      <c r="L12" s="125" t="s">
        <v>96</v>
      </c>
      <c r="M12" s="126"/>
      <c r="N12" s="127"/>
    </row>
    <row r="13" spans="1:14" ht="39.75" customHeight="1" thickBot="1" x14ac:dyDescent="0.25">
      <c r="A13" s="31" t="s">
        <v>50</v>
      </c>
      <c r="B13" s="31" t="s">
        <v>95</v>
      </c>
      <c r="C13" s="30" t="s">
        <v>39</v>
      </c>
      <c r="D13" s="125" t="s">
        <v>94</v>
      </c>
      <c r="E13" s="126"/>
      <c r="F13" s="126"/>
      <c r="G13" s="126"/>
      <c r="H13" s="127"/>
      <c r="I13" s="29" t="s">
        <v>93</v>
      </c>
      <c r="L13" s="47" t="s">
        <v>103</v>
      </c>
      <c r="M13" s="48" t="s">
        <v>104</v>
      </c>
      <c r="N13" s="28" t="s">
        <v>92</v>
      </c>
    </row>
    <row r="14" spans="1:14" ht="15.75" thickBot="1" x14ac:dyDescent="0.25">
      <c r="A14" s="120">
        <v>1</v>
      </c>
      <c r="B14" s="108" t="s">
        <v>35</v>
      </c>
      <c r="C14" s="131">
        <v>0.15</v>
      </c>
      <c r="D14" s="128" t="s">
        <v>91</v>
      </c>
      <c r="E14" s="129"/>
      <c r="F14" s="129"/>
      <c r="G14" s="129"/>
      <c r="H14" s="130"/>
      <c r="I14" s="6"/>
      <c r="L14" s="157">
        <v>5</v>
      </c>
      <c r="M14" s="159" t="s">
        <v>90</v>
      </c>
      <c r="N14" s="27" t="s">
        <v>89</v>
      </c>
    </row>
    <row r="15" spans="1:14" ht="15.75" thickBot="1" x14ac:dyDescent="0.25">
      <c r="A15" s="121"/>
      <c r="B15" s="109"/>
      <c r="C15" s="133"/>
      <c r="D15" s="164" t="s">
        <v>88</v>
      </c>
      <c r="E15" s="165"/>
      <c r="F15" s="165"/>
      <c r="G15" s="165"/>
      <c r="H15" s="166"/>
      <c r="I15" s="5"/>
      <c r="L15" s="158"/>
      <c r="M15" s="160"/>
      <c r="N15" s="27" t="s">
        <v>87</v>
      </c>
    </row>
    <row r="16" spans="1:14" ht="15.75" thickBot="1" x14ac:dyDescent="0.25">
      <c r="A16" s="122"/>
      <c r="B16" s="110"/>
      <c r="C16" s="132"/>
      <c r="D16" s="137" t="s">
        <v>86</v>
      </c>
      <c r="E16" s="138"/>
      <c r="F16" s="138"/>
      <c r="G16" s="138"/>
      <c r="H16" s="139"/>
      <c r="I16" s="7"/>
      <c r="L16" s="157">
        <v>4</v>
      </c>
      <c r="M16" s="159" t="s">
        <v>85</v>
      </c>
      <c r="N16" s="27" t="s">
        <v>84</v>
      </c>
    </row>
    <row r="17" spans="1:14" ht="15.75" thickBot="1" x14ac:dyDescent="0.25">
      <c r="A17" s="120">
        <v>2</v>
      </c>
      <c r="B17" s="108" t="s">
        <v>31</v>
      </c>
      <c r="C17" s="131">
        <v>0.15</v>
      </c>
      <c r="D17" s="128" t="s">
        <v>83</v>
      </c>
      <c r="E17" s="129"/>
      <c r="F17" s="129"/>
      <c r="G17" s="129"/>
      <c r="H17" s="130"/>
      <c r="I17" s="12"/>
      <c r="L17" s="158"/>
      <c r="M17" s="160"/>
      <c r="N17" s="27" t="s">
        <v>82</v>
      </c>
    </row>
    <row r="18" spans="1:14" ht="15.75" thickBot="1" x14ac:dyDescent="0.25">
      <c r="A18" s="121"/>
      <c r="B18" s="109"/>
      <c r="C18" s="133"/>
      <c r="D18" s="164" t="s">
        <v>81</v>
      </c>
      <c r="E18" s="165"/>
      <c r="F18" s="165"/>
      <c r="G18" s="165"/>
      <c r="H18" s="166"/>
      <c r="I18" s="5"/>
      <c r="L18" s="157">
        <v>3</v>
      </c>
      <c r="M18" s="159" t="s">
        <v>80</v>
      </c>
      <c r="N18" s="27" t="s">
        <v>79</v>
      </c>
    </row>
    <row r="19" spans="1:14" ht="15.75" thickBot="1" x14ac:dyDescent="0.25">
      <c r="A19" s="122"/>
      <c r="B19" s="110"/>
      <c r="C19" s="132"/>
      <c r="D19" s="137" t="s">
        <v>78</v>
      </c>
      <c r="E19" s="138"/>
      <c r="F19" s="138"/>
      <c r="G19" s="138"/>
      <c r="H19" s="139"/>
      <c r="I19" s="12"/>
      <c r="L19" s="158"/>
      <c r="M19" s="160"/>
      <c r="N19" s="27" t="s">
        <v>77</v>
      </c>
    </row>
    <row r="20" spans="1:14" ht="15.75" thickBot="1" x14ac:dyDescent="0.25">
      <c r="A20" s="121">
        <v>3</v>
      </c>
      <c r="B20" s="108" t="s">
        <v>28</v>
      </c>
      <c r="C20" s="131">
        <v>0.1</v>
      </c>
      <c r="D20" s="128" t="s">
        <v>76</v>
      </c>
      <c r="E20" s="129"/>
      <c r="F20" s="129"/>
      <c r="G20" s="129"/>
      <c r="H20" s="130"/>
      <c r="I20" s="6"/>
      <c r="L20" s="157">
        <v>2</v>
      </c>
      <c r="M20" s="159" t="s">
        <v>75</v>
      </c>
      <c r="N20" s="27" t="s">
        <v>74</v>
      </c>
    </row>
    <row r="21" spans="1:14" ht="15.75" thickBot="1" x14ac:dyDescent="0.25">
      <c r="A21" s="121"/>
      <c r="B21" s="109"/>
      <c r="C21" s="133"/>
      <c r="D21" s="164" t="s">
        <v>73</v>
      </c>
      <c r="E21" s="165"/>
      <c r="F21" s="165"/>
      <c r="G21" s="165"/>
      <c r="H21" s="166"/>
      <c r="I21" s="5"/>
      <c r="L21" s="158"/>
      <c r="M21" s="160"/>
      <c r="N21" s="27" t="s">
        <v>72</v>
      </c>
    </row>
    <row r="22" spans="1:14" ht="15.75" thickBot="1" x14ac:dyDescent="0.25">
      <c r="A22" s="121"/>
      <c r="B22" s="110"/>
      <c r="C22" s="132"/>
      <c r="D22" s="137" t="s">
        <v>71</v>
      </c>
      <c r="E22" s="138"/>
      <c r="F22" s="138"/>
      <c r="G22" s="138"/>
      <c r="H22" s="139"/>
      <c r="I22" s="10"/>
      <c r="L22" s="157">
        <v>1</v>
      </c>
      <c r="M22" s="159" t="s">
        <v>70</v>
      </c>
      <c r="N22" s="27" t="s">
        <v>69</v>
      </c>
    </row>
    <row r="23" spans="1:14" ht="15.75" thickBot="1" x14ac:dyDescent="0.25">
      <c r="A23" s="120">
        <v>4</v>
      </c>
      <c r="B23" s="108" t="s">
        <v>24</v>
      </c>
      <c r="C23" s="131">
        <v>0.15</v>
      </c>
      <c r="D23" s="128" t="s">
        <v>68</v>
      </c>
      <c r="E23" s="129"/>
      <c r="F23" s="129"/>
      <c r="G23" s="129"/>
      <c r="H23" s="130"/>
      <c r="I23" s="9"/>
      <c r="L23" s="158"/>
      <c r="M23" s="160"/>
      <c r="N23" s="27" t="s">
        <v>67</v>
      </c>
    </row>
    <row r="24" spans="1:14" ht="15" x14ac:dyDescent="0.2">
      <c r="A24" s="121"/>
      <c r="B24" s="109"/>
      <c r="C24" s="133"/>
      <c r="D24" s="164" t="s">
        <v>66</v>
      </c>
      <c r="E24" s="165"/>
      <c r="F24" s="165"/>
      <c r="G24" s="165"/>
      <c r="H24" s="166"/>
      <c r="I24" s="5"/>
    </row>
    <row r="25" spans="1:14" ht="15.75" thickBot="1" x14ac:dyDescent="0.25">
      <c r="A25" s="122"/>
      <c r="B25" s="110"/>
      <c r="C25" s="132"/>
      <c r="D25" s="137" t="s">
        <v>65</v>
      </c>
      <c r="E25" s="138"/>
      <c r="F25" s="138"/>
      <c r="G25" s="138"/>
      <c r="H25" s="139"/>
      <c r="I25" s="8"/>
    </row>
    <row r="26" spans="1:14" ht="15" x14ac:dyDescent="0.2">
      <c r="A26" s="120">
        <v>5</v>
      </c>
      <c r="B26" s="108" t="s">
        <v>20</v>
      </c>
      <c r="C26" s="131">
        <v>0.1</v>
      </c>
      <c r="D26" s="128" t="s">
        <v>64</v>
      </c>
      <c r="E26" s="129"/>
      <c r="F26" s="129"/>
      <c r="G26" s="129"/>
      <c r="H26" s="130"/>
      <c r="I26" s="6"/>
    </row>
    <row r="27" spans="1:14" ht="15.75" thickBot="1" x14ac:dyDescent="0.25">
      <c r="A27" s="122"/>
      <c r="B27" s="110"/>
      <c r="C27" s="132"/>
      <c r="D27" s="137" t="s">
        <v>63</v>
      </c>
      <c r="E27" s="138"/>
      <c r="F27" s="138"/>
      <c r="G27" s="138"/>
      <c r="H27" s="139"/>
      <c r="I27" s="7"/>
    </row>
    <row r="28" spans="1:14" ht="15" x14ac:dyDescent="0.2">
      <c r="A28" s="120">
        <v>6</v>
      </c>
      <c r="B28" s="108" t="s">
        <v>62</v>
      </c>
      <c r="C28" s="131">
        <v>0.15</v>
      </c>
      <c r="D28" s="128" t="s">
        <v>61</v>
      </c>
      <c r="E28" s="129"/>
      <c r="F28" s="129"/>
      <c r="G28" s="129"/>
      <c r="H28" s="130"/>
      <c r="I28" s="6"/>
    </row>
    <row r="29" spans="1:14" ht="15" x14ac:dyDescent="0.2">
      <c r="A29" s="121"/>
      <c r="B29" s="109"/>
      <c r="C29" s="133"/>
      <c r="D29" s="164" t="s">
        <v>60</v>
      </c>
      <c r="E29" s="165"/>
      <c r="F29" s="165"/>
      <c r="G29" s="165"/>
      <c r="H29" s="166"/>
      <c r="I29" s="5"/>
    </row>
    <row r="30" spans="1:14" ht="15" x14ac:dyDescent="0.2">
      <c r="A30" s="121"/>
      <c r="B30" s="109"/>
      <c r="C30" s="133"/>
      <c r="D30" s="164" t="s">
        <v>59</v>
      </c>
      <c r="E30" s="165"/>
      <c r="F30" s="165"/>
      <c r="G30" s="165"/>
      <c r="H30" s="166"/>
      <c r="I30" s="5"/>
    </row>
    <row r="31" spans="1:14" ht="15.75" thickBot="1" x14ac:dyDescent="0.25">
      <c r="A31" s="122"/>
      <c r="B31" s="110"/>
      <c r="C31" s="132"/>
      <c r="D31" s="137" t="s">
        <v>58</v>
      </c>
      <c r="E31" s="138"/>
      <c r="F31" s="138"/>
      <c r="G31" s="138"/>
      <c r="H31" s="139"/>
      <c r="I31" s="5"/>
    </row>
    <row r="32" spans="1:14" ht="24" customHeight="1" x14ac:dyDescent="0.2">
      <c r="A32" s="120">
        <v>7</v>
      </c>
      <c r="B32" s="120" t="s">
        <v>12</v>
      </c>
      <c r="C32" s="134">
        <v>0.2</v>
      </c>
      <c r="D32" s="170" t="s">
        <v>57</v>
      </c>
      <c r="E32" s="171"/>
      <c r="F32" s="171"/>
      <c r="G32" s="171"/>
      <c r="H32" s="172"/>
      <c r="I32" s="6"/>
    </row>
    <row r="33" spans="1:11" x14ac:dyDescent="0.2">
      <c r="A33" s="121"/>
      <c r="B33" s="121"/>
      <c r="C33" s="135"/>
      <c r="D33" s="71" t="s">
        <v>56</v>
      </c>
      <c r="E33" s="72"/>
      <c r="F33" s="72"/>
      <c r="G33" s="72"/>
      <c r="H33" s="73"/>
      <c r="I33" s="5"/>
    </row>
    <row r="34" spans="1:11" x14ac:dyDescent="0.2">
      <c r="A34" s="121"/>
      <c r="B34" s="121"/>
      <c r="C34" s="135"/>
      <c r="D34" s="71" t="s">
        <v>55</v>
      </c>
      <c r="E34" s="72"/>
      <c r="F34" s="72"/>
      <c r="G34" s="72"/>
      <c r="H34" s="73"/>
      <c r="I34" s="5"/>
    </row>
    <row r="35" spans="1:11" x14ac:dyDescent="0.2">
      <c r="A35" s="121"/>
      <c r="B35" s="121"/>
      <c r="C35" s="135"/>
      <c r="D35" s="71" t="s">
        <v>54</v>
      </c>
      <c r="E35" s="72"/>
      <c r="F35" s="72"/>
      <c r="G35" s="72"/>
      <c r="H35" s="73"/>
      <c r="I35" s="5"/>
    </row>
    <row r="36" spans="1:11" ht="15" thickBot="1" x14ac:dyDescent="0.25">
      <c r="A36" s="122"/>
      <c r="B36" s="122"/>
      <c r="C36" s="136"/>
      <c r="D36" s="105" t="s">
        <v>53</v>
      </c>
      <c r="E36" s="106"/>
      <c r="F36" s="106"/>
      <c r="G36" s="106"/>
      <c r="H36" s="107"/>
      <c r="I36" s="7"/>
    </row>
    <row r="37" spans="1:11" ht="16.5" thickBot="1" x14ac:dyDescent="0.25">
      <c r="A37" s="174" t="s">
        <v>98</v>
      </c>
      <c r="B37" s="175"/>
      <c r="C37" s="55">
        <f>SUM(C14:C36)</f>
        <v>1</v>
      </c>
      <c r="D37" s="176"/>
      <c r="E37" s="176"/>
      <c r="F37" s="176"/>
      <c r="G37" s="176"/>
      <c r="H37" s="176"/>
      <c r="I37" s="177"/>
    </row>
    <row r="38" spans="1:11" ht="26.25" customHeight="1" thickBot="1" x14ac:dyDescent="0.25">
      <c r="A38" s="150" t="s">
        <v>105</v>
      </c>
      <c r="B38" s="151"/>
      <c r="C38" s="151"/>
      <c r="D38" s="152"/>
      <c r="E38" s="140" t="s">
        <v>2</v>
      </c>
      <c r="F38" s="141"/>
      <c r="G38" s="141"/>
      <c r="H38" s="141"/>
      <c r="I38" s="142"/>
    </row>
    <row r="39" spans="1:11" ht="22.5" customHeight="1" thickBot="1" x14ac:dyDescent="0.25">
      <c r="A39" s="80" t="s">
        <v>1</v>
      </c>
      <c r="B39" s="81"/>
      <c r="C39" s="81" t="s">
        <v>101</v>
      </c>
      <c r="D39" s="173"/>
      <c r="E39" s="140" t="s">
        <v>0</v>
      </c>
      <c r="F39" s="141"/>
      <c r="G39" s="141"/>
      <c r="H39" s="141"/>
      <c r="I39" s="142"/>
    </row>
    <row r="40" spans="1:11" ht="42.75" customHeight="1" thickBot="1" x14ac:dyDescent="0.25">
      <c r="A40" s="167" t="s">
        <v>52</v>
      </c>
      <c r="B40" s="168"/>
      <c r="C40" s="168"/>
      <c r="D40" s="168"/>
      <c r="E40" s="168"/>
      <c r="F40" s="168"/>
      <c r="G40" s="168"/>
      <c r="H40" s="168"/>
      <c r="I40" s="169"/>
    </row>
    <row r="41" spans="1:11" ht="15.75" thickBot="1" x14ac:dyDescent="0.25">
      <c r="A41" s="91" t="str">
        <f>A2</f>
        <v>اسم الموظف:</v>
      </c>
      <c r="B41" s="92"/>
      <c r="C41" s="92"/>
      <c r="D41" s="91" t="str">
        <f>D2</f>
        <v xml:space="preserve">الوكالة / الادارة العامة: </v>
      </c>
      <c r="E41" s="92"/>
      <c r="F41" s="92"/>
      <c r="G41" s="92"/>
      <c r="H41" s="92"/>
      <c r="I41" s="93"/>
    </row>
    <row r="42" spans="1:11" ht="15.75" thickBot="1" x14ac:dyDescent="0.25">
      <c r="A42" s="91" t="str">
        <f>A3</f>
        <v xml:space="preserve">المسمى الوظيفي: </v>
      </c>
      <c r="B42" s="92"/>
      <c r="C42" s="92"/>
      <c r="D42" s="94" t="str">
        <f>D3</f>
        <v xml:space="preserve">الإدارة /القسم: </v>
      </c>
      <c r="E42" s="95"/>
      <c r="F42" s="95"/>
      <c r="G42" s="95"/>
      <c r="H42" s="95"/>
      <c r="I42" s="96"/>
    </row>
    <row r="43" spans="1:11" ht="15.75" thickBot="1" x14ac:dyDescent="0.25">
      <c r="A43" s="91" t="str">
        <f>A4</f>
        <v xml:space="preserve">الرقم الوظيفي: </v>
      </c>
      <c r="B43" s="92"/>
      <c r="C43" s="92"/>
      <c r="D43" s="91" t="str">
        <f>D4</f>
        <v xml:space="preserve">المدير (المقيم): </v>
      </c>
      <c r="E43" s="92"/>
      <c r="F43" s="92"/>
      <c r="G43" s="92"/>
      <c r="H43" s="92"/>
      <c r="I43" s="93"/>
    </row>
    <row r="44" spans="1:11" ht="19.5" customHeight="1" thickBot="1" x14ac:dyDescent="0.25">
      <c r="A44" s="182" t="s">
        <v>51</v>
      </c>
      <c r="B44" s="183"/>
      <c r="C44" s="183"/>
      <c r="D44" s="183"/>
      <c r="E44" s="183"/>
      <c r="F44" s="183"/>
      <c r="G44" s="183"/>
      <c r="H44" s="183"/>
      <c r="I44" s="184"/>
    </row>
    <row r="45" spans="1:11" ht="39" customHeight="1" thickBot="1" x14ac:dyDescent="0.25">
      <c r="A45" s="64" t="s">
        <v>50</v>
      </c>
      <c r="B45" s="51" t="s">
        <v>49</v>
      </c>
      <c r="C45" s="64" t="s">
        <v>48</v>
      </c>
      <c r="D45" s="52" t="s">
        <v>47</v>
      </c>
      <c r="E45" s="65" t="s">
        <v>46</v>
      </c>
      <c r="F45" s="65" t="s">
        <v>45</v>
      </c>
      <c r="G45" s="65" t="s">
        <v>44</v>
      </c>
      <c r="H45" s="65" t="s">
        <v>43</v>
      </c>
      <c r="I45" s="66" t="s">
        <v>36</v>
      </c>
    </row>
    <row r="46" spans="1:11" ht="27" customHeight="1" thickBot="1" x14ac:dyDescent="0.25">
      <c r="A46" s="19">
        <v>1</v>
      </c>
      <c r="B46" s="24">
        <f>B7</f>
        <v>0</v>
      </c>
      <c r="C46" s="20">
        <f t="shared" ref="C46:E49" si="0">G7</f>
        <v>0</v>
      </c>
      <c r="D46" s="23">
        <f t="shared" si="0"/>
        <v>0</v>
      </c>
      <c r="E46" s="20">
        <f t="shared" si="0"/>
        <v>0</v>
      </c>
      <c r="F46" s="50"/>
      <c r="G46" s="20"/>
      <c r="H46" s="21" t="e">
        <f>IF(NOT(ISBLANK(E46)),IF(F46/E46&gt;1,5,IF(F46/E46&gt;=0.9,4,IF(F46/E46&gt;=0.8,3,IF(F46/E46&gt;=0.6,2,1)))),"")</f>
        <v>#DIV/0!</v>
      </c>
      <c r="I46" s="67" t="e">
        <f t="shared" ref="I46:I52" si="1">IF(NOT(ISBLANK(D46)), H46*D46,"")</f>
        <v>#DIV/0!</v>
      </c>
      <c r="J46" s="25"/>
      <c r="K46" s="25"/>
    </row>
    <row r="47" spans="1:11" ht="27" customHeight="1" thickBot="1" x14ac:dyDescent="0.25">
      <c r="A47" s="19">
        <v>2</v>
      </c>
      <c r="B47" s="26">
        <f>B8</f>
        <v>0</v>
      </c>
      <c r="C47" s="20">
        <f t="shared" si="0"/>
        <v>0</v>
      </c>
      <c r="D47" s="23">
        <f t="shared" si="0"/>
        <v>0</v>
      </c>
      <c r="E47" s="20">
        <f t="shared" si="0"/>
        <v>0</v>
      </c>
      <c r="F47" s="22"/>
      <c r="G47" s="20"/>
      <c r="H47" s="21" t="e">
        <f>IF(NOT(ISBLANK(E47)),IF(F47/E47&gt;1,5,IF(F47/E47&gt;=0.9,4,IF(F47/E47&gt;=0.8,3,IF(F47/E47&gt;=0.6,2,1)))),"")</f>
        <v>#DIV/0!</v>
      </c>
      <c r="I47" s="67" t="e">
        <f t="shared" si="1"/>
        <v>#DIV/0!</v>
      </c>
      <c r="J47" s="25">
        <v>1</v>
      </c>
      <c r="K47" s="25"/>
    </row>
    <row r="48" spans="1:11" ht="27" customHeight="1" thickBot="1" x14ac:dyDescent="0.25">
      <c r="A48" s="19">
        <v>3</v>
      </c>
      <c r="B48" s="24">
        <f>B9</f>
        <v>0</v>
      </c>
      <c r="C48" s="20">
        <f t="shared" si="0"/>
        <v>0</v>
      </c>
      <c r="D48" s="23">
        <f t="shared" si="0"/>
        <v>0</v>
      </c>
      <c r="E48" s="20">
        <f t="shared" si="0"/>
        <v>0</v>
      </c>
      <c r="F48" s="22"/>
      <c r="G48" s="20"/>
      <c r="H48" s="21" t="e">
        <f>IF(NOT(ISBLANK(E48)),IF(F48/E48&gt;1,5,IF(F48/E48&gt;=0.9,4,IF(F48/E48&gt;=0.8,3,IF(F48/E48&gt;=0.6,2,1)))),"")</f>
        <v>#DIV/0!</v>
      </c>
      <c r="I48" s="67" t="e">
        <f t="shared" si="1"/>
        <v>#DIV/0!</v>
      </c>
      <c r="J48" s="25">
        <v>2</v>
      </c>
      <c r="K48" s="25"/>
    </row>
    <row r="49" spans="1:12" ht="26.25" customHeight="1" thickBot="1" x14ac:dyDescent="0.25">
      <c r="A49" s="19">
        <v>4</v>
      </c>
      <c r="B49" s="26">
        <f>B10</f>
        <v>0</v>
      </c>
      <c r="C49" s="20">
        <f t="shared" si="0"/>
        <v>0</v>
      </c>
      <c r="D49" s="23">
        <f t="shared" si="0"/>
        <v>0</v>
      </c>
      <c r="E49" s="20">
        <f t="shared" si="0"/>
        <v>0</v>
      </c>
      <c r="F49" s="22"/>
      <c r="G49" s="20"/>
      <c r="H49" s="21" t="e">
        <f>IF(NOT(ISBLANK(E49)),IF(F49/E49&gt;1,5,IF(F49/E49&gt;=0.9,4,IF(F49/E49&gt;=0.8,3,IF(F49/E49&gt;=0.6,2,1)))),"")</f>
        <v>#DIV/0!</v>
      </c>
      <c r="I49" s="67" t="e">
        <f t="shared" si="1"/>
        <v>#DIV/0!</v>
      </c>
      <c r="J49" s="25">
        <v>3</v>
      </c>
      <c r="K49" s="25"/>
    </row>
    <row r="50" spans="1:12" ht="27" hidden="1" customHeight="1" thickBot="1" x14ac:dyDescent="0.25">
      <c r="A50" s="19">
        <v>5</v>
      </c>
      <c r="B50" s="24"/>
      <c r="C50" s="20"/>
      <c r="D50" s="23"/>
      <c r="E50" s="20"/>
      <c r="F50" s="22"/>
      <c r="G50" s="20"/>
      <c r="H50" s="21"/>
      <c r="I50" s="67" t="str">
        <f t="shared" si="1"/>
        <v/>
      </c>
      <c r="J50" s="25">
        <v>4</v>
      </c>
      <c r="K50" s="25"/>
    </row>
    <row r="51" spans="1:12" ht="26.25" hidden="1" customHeight="1" thickBot="1" x14ac:dyDescent="0.25">
      <c r="A51" s="19">
        <v>6</v>
      </c>
      <c r="B51" s="24"/>
      <c r="C51" s="20"/>
      <c r="D51" s="23"/>
      <c r="E51" s="20"/>
      <c r="F51" s="22"/>
      <c r="G51" s="20"/>
      <c r="H51" s="21"/>
      <c r="I51" s="67" t="str">
        <f t="shared" si="1"/>
        <v/>
      </c>
      <c r="J51" s="25">
        <v>5</v>
      </c>
      <c r="K51" s="25"/>
    </row>
    <row r="52" spans="1:12" ht="27" hidden="1" customHeight="1" thickBot="1" x14ac:dyDescent="0.25">
      <c r="A52" s="19">
        <v>7</v>
      </c>
      <c r="B52" s="24"/>
      <c r="C52" s="20"/>
      <c r="D52" s="23"/>
      <c r="E52" s="20"/>
      <c r="F52" s="22"/>
      <c r="G52" s="20">
        <f t="shared" ref="G52" si="2">F52-E52</f>
        <v>0</v>
      </c>
      <c r="H52" s="21" t="str">
        <f>IF(NOT(ISBLANK(E52)),IF(F52/E52&gt;1,5,IF(F52/E52&gt;=0.9,4,IF(F52/E52&gt;=0.8,3,IF(F52/E52&gt;=0.6,2,1)))),"")</f>
        <v/>
      </c>
      <c r="I52" s="67" t="str">
        <f t="shared" si="1"/>
        <v/>
      </c>
    </row>
    <row r="53" spans="1:12" s="16" customFormat="1" ht="18" customHeight="1" thickBot="1" x14ac:dyDescent="0.25">
      <c r="A53" s="19"/>
      <c r="B53" s="99" t="s">
        <v>42</v>
      </c>
      <c r="C53" s="100"/>
      <c r="D53" s="18">
        <f>SUM(D46:D52)</f>
        <v>0</v>
      </c>
      <c r="E53" s="101" t="s">
        <v>5</v>
      </c>
      <c r="F53" s="102"/>
      <c r="G53" s="102"/>
      <c r="H53" s="17" t="str">
        <f>IF(D53=100%,SUM(I46:I52),"")</f>
        <v/>
      </c>
      <c r="I53" s="68"/>
    </row>
    <row r="54" spans="1:12" ht="21" customHeight="1" thickBot="1" x14ac:dyDescent="0.25">
      <c r="A54" s="69"/>
      <c r="B54" s="103" t="s">
        <v>41</v>
      </c>
      <c r="C54" s="103"/>
      <c r="D54" s="103"/>
      <c r="E54" s="103"/>
      <c r="F54" s="103"/>
      <c r="G54" s="103"/>
      <c r="H54" s="103"/>
      <c r="I54" s="104"/>
    </row>
    <row r="55" spans="1:12" ht="37.5" customHeight="1" thickBot="1" x14ac:dyDescent="0.25">
      <c r="A55" s="69"/>
      <c r="B55" s="15" t="s">
        <v>40</v>
      </c>
      <c r="C55" s="14" t="s">
        <v>39</v>
      </c>
      <c r="D55" s="185" t="s">
        <v>38</v>
      </c>
      <c r="E55" s="186"/>
      <c r="F55" s="186"/>
      <c r="G55" s="187"/>
      <c r="H55" s="13" t="s">
        <v>37</v>
      </c>
      <c r="I55" s="13" t="s">
        <v>102</v>
      </c>
      <c r="J55" s="42"/>
    </row>
    <row r="56" spans="1:12" ht="18" customHeight="1" x14ac:dyDescent="0.2">
      <c r="A56" s="69"/>
      <c r="B56" s="77" t="s">
        <v>35</v>
      </c>
      <c r="C56" s="82">
        <f>C14</f>
        <v>0.15</v>
      </c>
      <c r="D56" s="114" t="s">
        <v>34</v>
      </c>
      <c r="E56" s="115"/>
      <c r="F56" s="115"/>
      <c r="G56" s="116"/>
      <c r="H56" s="6"/>
      <c r="I56" s="43"/>
      <c r="J56" s="143">
        <f>C56*(I56+I57+I58)/3</f>
        <v>0</v>
      </c>
    </row>
    <row r="57" spans="1:12" ht="18" customHeight="1" x14ac:dyDescent="0.2">
      <c r="A57" s="69"/>
      <c r="B57" s="78"/>
      <c r="C57" s="83"/>
      <c r="D57" s="74" t="s">
        <v>33</v>
      </c>
      <c r="E57" s="75"/>
      <c r="F57" s="75"/>
      <c r="G57" s="76"/>
      <c r="H57" s="5"/>
      <c r="I57" s="44"/>
      <c r="J57" s="143"/>
    </row>
    <row r="58" spans="1:12" ht="18" customHeight="1" thickBot="1" x14ac:dyDescent="0.25">
      <c r="A58" s="69"/>
      <c r="B58" s="79"/>
      <c r="C58" s="84"/>
      <c r="D58" s="85" t="s">
        <v>32</v>
      </c>
      <c r="E58" s="86"/>
      <c r="F58" s="86"/>
      <c r="G58" s="87"/>
      <c r="H58" s="7"/>
      <c r="I58" s="45"/>
      <c r="J58" s="143"/>
    </row>
    <row r="59" spans="1:12" ht="18" customHeight="1" x14ac:dyDescent="0.2">
      <c r="A59" s="69"/>
      <c r="B59" s="78" t="s">
        <v>31</v>
      </c>
      <c r="C59" s="82">
        <f>C17</f>
        <v>0.15</v>
      </c>
      <c r="D59" s="114" t="s">
        <v>30</v>
      </c>
      <c r="E59" s="115"/>
      <c r="F59" s="115"/>
      <c r="G59" s="116"/>
      <c r="H59" s="6"/>
      <c r="I59" s="43"/>
      <c r="J59" s="143">
        <f>C59*(I59+I60+I61)/3</f>
        <v>0</v>
      </c>
    </row>
    <row r="60" spans="1:12" ht="18" customHeight="1" x14ac:dyDescent="0.2">
      <c r="A60" s="69"/>
      <c r="B60" s="78"/>
      <c r="C60" s="83"/>
      <c r="D60" s="74" t="s">
        <v>29</v>
      </c>
      <c r="E60" s="75"/>
      <c r="F60" s="75"/>
      <c r="G60" s="76"/>
      <c r="H60" s="5"/>
      <c r="I60" s="44"/>
      <c r="J60" s="143"/>
    </row>
    <row r="61" spans="1:12" ht="18" customHeight="1" thickBot="1" x14ac:dyDescent="0.25">
      <c r="A61" s="69"/>
      <c r="B61" s="78"/>
      <c r="C61" s="84"/>
      <c r="D61" s="85" t="s">
        <v>122</v>
      </c>
      <c r="E61" s="86"/>
      <c r="F61" s="86"/>
      <c r="G61" s="87"/>
      <c r="H61" s="7"/>
      <c r="I61" s="45"/>
      <c r="J61" s="143"/>
    </row>
    <row r="62" spans="1:12" ht="18" customHeight="1" x14ac:dyDescent="0.2">
      <c r="A62" s="69"/>
      <c r="B62" s="77" t="s">
        <v>28</v>
      </c>
      <c r="C62" s="82">
        <f>C20</f>
        <v>0.1</v>
      </c>
      <c r="D62" s="114" t="s">
        <v>27</v>
      </c>
      <c r="E62" s="115"/>
      <c r="F62" s="115"/>
      <c r="G62" s="116"/>
      <c r="H62" s="6"/>
      <c r="I62" s="43"/>
      <c r="J62" s="143">
        <f>C62*(I62+I63+I64)/3</f>
        <v>0</v>
      </c>
    </row>
    <row r="63" spans="1:12" ht="18" customHeight="1" x14ac:dyDescent="0.2">
      <c r="A63" s="69"/>
      <c r="B63" s="78"/>
      <c r="C63" s="83"/>
      <c r="D63" s="74" t="s">
        <v>26</v>
      </c>
      <c r="E63" s="75"/>
      <c r="F63" s="75"/>
      <c r="G63" s="76"/>
      <c r="H63" s="5"/>
      <c r="I63" s="44"/>
      <c r="J63" s="143"/>
      <c r="K63" s="11"/>
      <c r="L63" s="11"/>
    </row>
    <row r="64" spans="1:12" ht="18" customHeight="1" thickBot="1" x14ac:dyDescent="0.25">
      <c r="A64" s="69"/>
      <c r="B64" s="79"/>
      <c r="C64" s="84"/>
      <c r="D64" s="85" t="s">
        <v>25</v>
      </c>
      <c r="E64" s="86"/>
      <c r="F64" s="86"/>
      <c r="G64" s="87"/>
      <c r="H64" s="7"/>
      <c r="I64" s="45"/>
      <c r="J64" s="143"/>
    </row>
    <row r="65" spans="1:10" ht="18" customHeight="1" x14ac:dyDescent="0.2">
      <c r="A65" s="69"/>
      <c r="B65" s="78" t="s">
        <v>24</v>
      </c>
      <c r="C65" s="83">
        <f>C23</f>
        <v>0.15</v>
      </c>
      <c r="D65" s="114" t="s">
        <v>23</v>
      </c>
      <c r="E65" s="115"/>
      <c r="F65" s="115"/>
      <c r="G65" s="116"/>
      <c r="H65" s="6"/>
      <c r="I65" s="43"/>
      <c r="J65" s="143">
        <f>C65*(I65+I66+I67)/3</f>
        <v>0</v>
      </c>
    </row>
    <row r="66" spans="1:10" ht="18" customHeight="1" x14ac:dyDescent="0.2">
      <c r="A66" s="69"/>
      <c r="B66" s="78"/>
      <c r="C66" s="83"/>
      <c r="D66" s="74" t="s">
        <v>22</v>
      </c>
      <c r="E66" s="75"/>
      <c r="F66" s="75"/>
      <c r="G66" s="76"/>
      <c r="H66" s="5"/>
      <c r="I66" s="44"/>
      <c r="J66" s="143"/>
    </row>
    <row r="67" spans="1:10" ht="18" customHeight="1" thickBot="1" x14ac:dyDescent="0.25">
      <c r="A67" s="69"/>
      <c r="B67" s="78"/>
      <c r="C67" s="83"/>
      <c r="D67" s="85" t="s">
        <v>21</v>
      </c>
      <c r="E67" s="86"/>
      <c r="F67" s="86"/>
      <c r="G67" s="87"/>
      <c r="H67" s="7"/>
      <c r="I67" s="45"/>
      <c r="J67" s="143"/>
    </row>
    <row r="68" spans="1:10" ht="18" customHeight="1" x14ac:dyDescent="0.2">
      <c r="A68" s="69"/>
      <c r="B68" s="77" t="s">
        <v>20</v>
      </c>
      <c r="C68" s="82">
        <f>C26</f>
        <v>0.1</v>
      </c>
      <c r="D68" s="114" t="s">
        <v>19</v>
      </c>
      <c r="E68" s="115"/>
      <c r="F68" s="115"/>
      <c r="G68" s="116"/>
      <c r="H68" s="6"/>
      <c r="I68" s="43"/>
      <c r="J68" s="143">
        <f>C68*(I68+I69)/2</f>
        <v>0</v>
      </c>
    </row>
    <row r="69" spans="1:10" ht="18" customHeight="1" thickBot="1" x14ac:dyDescent="0.25">
      <c r="A69" s="69"/>
      <c r="B69" s="78"/>
      <c r="C69" s="84"/>
      <c r="D69" s="85" t="s">
        <v>18</v>
      </c>
      <c r="E69" s="86"/>
      <c r="F69" s="86"/>
      <c r="G69" s="87"/>
      <c r="H69" s="7"/>
      <c r="I69" s="45"/>
      <c r="J69" s="143"/>
    </row>
    <row r="70" spans="1:10" ht="18" customHeight="1" x14ac:dyDescent="0.2">
      <c r="A70" s="69"/>
      <c r="B70" s="77" t="s">
        <v>17</v>
      </c>
      <c r="C70" s="82">
        <f>C28</f>
        <v>0.15</v>
      </c>
      <c r="D70" s="114" t="s">
        <v>16</v>
      </c>
      <c r="E70" s="115"/>
      <c r="F70" s="115"/>
      <c r="G70" s="116"/>
      <c r="H70" s="6"/>
      <c r="I70" s="43"/>
      <c r="J70" s="143">
        <f>C70*(I71+I72+I70+I73)/4</f>
        <v>0</v>
      </c>
    </row>
    <row r="71" spans="1:10" ht="18" customHeight="1" x14ac:dyDescent="0.2">
      <c r="A71" s="69"/>
      <c r="B71" s="78"/>
      <c r="C71" s="83"/>
      <c r="D71" s="74" t="s">
        <v>15</v>
      </c>
      <c r="E71" s="75"/>
      <c r="F71" s="75"/>
      <c r="G71" s="76"/>
      <c r="H71" s="5"/>
      <c r="I71" s="44"/>
      <c r="J71" s="143"/>
    </row>
    <row r="72" spans="1:10" ht="18" customHeight="1" x14ac:dyDescent="0.2">
      <c r="A72" s="69"/>
      <c r="B72" s="78"/>
      <c r="C72" s="83"/>
      <c r="D72" s="74" t="s">
        <v>14</v>
      </c>
      <c r="E72" s="75"/>
      <c r="F72" s="75"/>
      <c r="G72" s="76"/>
      <c r="H72" s="5"/>
      <c r="I72" s="44"/>
      <c r="J72" s="143"/>
    </row>
    <row r="73" spans="1:10" ht="18" customHeight="1" thickBot="1" x14ac:dyDescent="0.25">
      <c r="A73" s="69"/>
      <c r="B73" s="79"/>
      <c r="C73" s="84"/>
      <c r="D73" s="85" t="s">
        <v>13</v>
      </c>
      <c r="E73" s="86"/>
      <c r="F73" s="86"/>
      <c r="G73" s="87"/>
      <c r="H73" s="7"/>
      <c r="I73" s="45"/>
      <c r="J73" s="143"/>
    </row>
    <row r="74" spans="1:10" ht="18" customHeight="1" x14ac:dyDescent="0.2">
      <c r="A74" s="69"/>
      <c r="B74" s="77" t="s">
        <v>12</v>
      </c>
      <c r="C74" s="82">
        <f>C32</f>
        <v>0.2</v>
      </c>
      <c r="D74" s="114" t="s">
        <v>11</v>
      </c>
      <c r="E74" s="115"/>
      <c r="F74" s="115"/>
      <c r="G74" s="116"/>
      <c r="H74" s="6"/>
      <c r="I74" s="43"/>
      <c r="J74" s="143">
        <f>C74*(I75+I76+I74+I77+I78)/5</f>
        <v>0</v>
      </c>
    </row>
    <row r="75" spans="1:10" ht="18" customHeight="1" x14ac:dyDescent="0.2">
      <c r="A75" s="69"/>
      <c r="B75" s="78"/>
      <c r="C75" s="83"/>
      <c r="D75" s="74" t="s">
        <v>10</v>
      </c>
      <c r="E75" s="75"/>
      <c r="F75" s="75"/>
      <c r="G75" s="76"/>
      <c r="H75" s="5"/>
      <c r="I75" s="44"/>
      <c r="J75" s="143"/>
    </row>
    <row r="76" spans="1:10" ht="18" customHeight="1" x14ac:dyDescent="0.2">
      <c r="A76" s="69"/>
      <c r="B76" s="78"/>
      <c r="C76" s="83"/>
      <c r="D76" s="74" t="s">
        <v>9</v>
      </c>
      <c r="E76" s="75"/>
      <c r="F76" s="75"/>
      <c r="G76" s="76"/>
      <c r="H76" s="5"/>
      <c r="I76" s="44"/>
      <c r="J76" s="143"/>
    </row>
    <row r="77" spans="1:10" ht="18" customHeight="1" x14ac:dyDescent="0.2">
      <c r="A77" s="69"/>
      <c r="B77" s="78"/>
      <c r="C77" s="83"/>
      <c r="D77" s="74" t="s">
        <v>8</v>
      </c>
      <c r="E77" s="75"/>
      <c r="F77" s="75"/>
      <c r="G77" s="76"/>
      <c r="H77" s="5"/>
      <c r="I77" s="44"/>
      <c r="J77" s="143"/>
    </row>
    <row r="78" spans="1:10" ht="18" customHeight="1" thickBot="1" x14ac:dyDescent="0.25">
      <c r="A78" s="69"/>
      <c r="B78" s="79"/>
      <c r="C78" s="84"/>
      <c r="D78" s="85" t="s">
        <v>7</v>
      </c>
      <c r="E78" s="86"/>
      <c r="F78" s="86"/>
      <c r="G78" s="87"/>
      <c r="H78" s="7"/>
      <c r="I78" s="45"/>
      <c r="J78" s="143"/>
    </row>
    <row r="79" spans="1:10" ht="19.5" customHeight="1" thickBot="1" x14ac:dyDescent="0.25">
      <c r="A79" s="69"/>
      <c r="B79" s="4" t="s">
        <v>6</v>
      </c>
      <c r="C79" s="3">
        <f>SUM(C56:C78)</f>
        <v>1</v>
      </c>
      <c r="D79" s="111" t="s">
        <v>5</v>
      </c>
      <c r="E79" s="112"/>
      <c r="F79" s="112"/>
      <c r="G79" s="113"/>
      <c r="H79" s="180"/>
      <c r="I79" s="181"/>
      <c r="J79" s="46">
        <f>SUM(J56:J78)</f>
        <v>0</v>
      </c>
    </row>
    <row r="80" spans="1:10" ht="21" customHeight="1" thickBot="1" x14ac:dyDescent="0.25">
      <c r="A80" s="69"/>
      <c r="B80" s="178" t="s">
        <v>4</v>
      </c>
      <c r="C80" s="179"/>
      <c r="D80" s="117" t="e">
        <f>(0.5*H53)+(0.5*H79)</f>
        <v>#VALUE!</v>
      </c>
      <c r="E80" s="118"/>
      <c r="F80" s="118"/>
      <c r="G80" s="118"/>
      <c r="H80" s="119"/>
      <c r="I80" s="70"/>
    </row>
    <row r="81" spans="1:9" ht="27" customHeight="1" thickBot="1" x14ac:dyDescent="0.25">
      <c r="A81" s="80" t="s">
        <v>3</v>
      </c>
      <c r="B81" s="81"/>
      <c r="C81" s="81"/>
      <c r="D81" s="173"/>
      <c r="E81" s="161" t="s">
        <v>2</v>
      </c>
      <c r="F81" s="162"/>
      <c r="G81" s="162"/>
      <c r="H81" s="162"/>
      <c r="I81" s="163"/>
    </row>
    <row r="82" spans="1:9" ht="28.5" customHeight="1" thickBot="1" x14ac:dyDescent="0.25">
      <c r="A82" s="80" t="s">
        <v>1</v>
      </c>
      <c r="B82" s="81"/>
      <c r="C82" s="81" t="s">
        <v>101</v>
      </c>
      <c r="D82" s="173"/>
      <c r="E82" s="161" t="s">
        <v>0</v>
      </c>
      <c r="F82" s="162"/>
      <c r="G82" s="162"/>
      <c r="H82" s="162"/>
      <c r="I82" s="163"/>
    </row>
  </sheetData>
  <mergeCells count="144">
    <mergeCell ref="J74:J78"/>
    <mergeCell ref="H79:I79"/>
    <mergeCell ref="D24:H24"/>
    <mergeCell ref="D71:G71"/>
    <mergeCell ref="B62:B64"/>
    <mergeCell ref="D29:H29"/>
    <mergeCell ref="D30:H30"/>
    <mergeCell ref="D31:H31"/>
    <mergeCell ref="D27:H27"/>
    <mergeCell ref="A44:I44"/>
    <mergeCell ref="C39:D39"/>
    <mergeCell ref="D70:G70"/>
    <mergeCell ref="D65:G65"/>
    <mergeCell ref="D66:G66"/>
    <mergeCell ref="D67:G67"/>
    <mergeCell ref="D55:G55"/>
    <mergeCell ref="B56:B58"/>
    <mergeCell ref="C56:C58"/>
    <mergeCell ref="D56:G56"/>
    <mergeCell ref="D57:G57"/>
    <mergeCell ref="B65:B67"/>
    <mergeCell ref="D78:G78"/>
    <mergeCell ref="C59:C61"/>
    <mergeCell ref="D59:G59"/>
    <mergeCell ref="E82:I82"/>
    <mergeCell ref="D14:H14"/>
    <mergeCell ref="D15:H15"/>
    <mergeCell ref="D16:H16"/>
    <mergeCell ref="D17:H17"/>
    <mergeCell ref="D19:H19"/>
    <mergeCell ref="D18:H18"/>
    <mergeCell ref="D20:H20"/>
    <mergeCell ref="D21:H21"/>
    <mergeCell ref="A40:I40"/>
    <mergeCell ref="A32:A36"/>
    <mergeCell ref="D32:H32"/>
    <mergeCell ref="D33:H33"/>
    <mergeCell ref="D25:H25"/>
    <mergeCell ref="D26:H26"/>
    <mergeCell ref="B14:B16"/>
    <mergeCell ref="A81:D81"/>
    <mergeCell ref="A82:B82"/>
    <mergeCell ref="C82:D82"/>
    <mergeCell ref="A37:B37"/>
    <mergeCell ref="D37:I37"/>
    <mergeCell ref="E81:I81"/>
    <mergeCell ref="C20:C22"/>
    <mergeCell ref="B80:C80"/>
    <mergeCell ref="L11:N11"/>
    <mergeCell ref="A11:F11"/>
    <mergeCell ref="L22:L23"/>
    <mergeCell ref="M22:M23"/>
    <mergeCell ref="A20:A22"/>
    <mergeCell ref="A23:A25"/>
    <mergeCell ref="C23:C25"/>
    <mergeCell ref="L12:N12"/>
    <mergeCell ref="L14:L15"/>
    <mergeCell ref="M14:M15"/>
    <mergeCell ref="L16:L17"/>
    <mergeCell ref="M16:M17"/>
    <mergeCell ref="L18:L19"/>
    <mergeCell ref="M18:M19"/>
    <mergeCell ref="L20:L21"/>
    <mergeCell ref="M20:M21"/>
    <mergeCell ref="J62:J64"/>
    <mergeCell ref="J65:J67"/>
    <mergeCell ref="J68:J69"/>
    <mergeCell ref="J70:J73"/>
    <mergeCell ref="J56:J58"/>
    <mergeCell ref="J59:J61"/>
    <mergeCell ref="A5:I5"/>
    <mergeCell ref="A4:C4"/>
    <mergeCell ref="D4:I4"/>
    <mergeCell ref="A12:I12"/>
    <mergeCell ref="B7:F7"/>
    <mergeCell ref="B59:B61"/>
    <mergeCell ref="D60:G60"/>
    <mergeCell ref="D61:G61"/>
    <mergeCell ref="A41:C41"/>
    <mergeCell ref="D41:I41"/>
    <mergeCell ref="A42:C42"/>
    <mergeCell ref="D42:I42"/>
    <mergeCell ref="A43:C43"/>
    <mergeCell ref="D43:I43"/>
    <mergeCell ref="A26:A27"/>
    <mergeCell ref="A28:A31"/>
    <mergeCell ref="A38:D38"/>
    <mergeCell ref="E38:I38"/>
    <mergeCell ref="D80:H80"/>
    <mergeCell ref="D76:G76"/>
    <mergeCell ref="A17:A19"/>
    <mergeCell ref="B8:F8"/>
    <mergeCell ref="B9:F9"/>
    <mergeCell ref="B10:F10"/>
    <mergeCell ref="D13:H13"/>
    <mergeCell ref="D28:H28"/>
    <mergeCell ref="A14:A16"/>
    <mergeCell ref="B17:B19"/>
    <mergeCell ref="B20:B22"/>
    <mergeCell ref="B23:B25"/>
    <mergeCell ref="B32:B36"/>
    <mergeCell ref="C26:C27"/>
    <mergeCell ref="C28:C31"/>
    <mergeCell ref="C32:C36"/>
    <mergeCell ref="D35:H35"/>
    <mergeCell ref="D22:H22"/>
    <mergeCell ref="D23:H23"/>
    <mergeCell ref="C14:C16"/>
    <mergeCell ref="C17:C19"/>
    <mergeCell ref="D62:G62"/>
    <mergeCell ref="D63:G63"/>
    <mergeCell ref="E39:I39"/>
    <mergeCell ref="D79:G79"/>
    <mergeCell ref="D72:G72"/>
    <mergeCell ref="D73:G73"/>
    <mergeCell ref="B74:B78"/>
    <mergeCell ref="C74:C78"/>
    <mergeCell ref="D74:G74"/>
    <mergeCell ref="D75:G75"/>
    <mergeCell ref="B68:B69"/>
    <mergeCell ref="C68:C69"/>
    <mergeCell ref="D68:G68"/>
    <mergeCell ref="D69:G69"/>
    <mergeCell ref="D34:H34"/>
    <mergeCell ref="D77:G77"/>
    <mergeCell ref="B70:B73"/>
    <mergeCell ref="A39:B39"/>
    <mergeCell ref="C70:C73"/>
    <mergeCell ref="D58:G58"/>
    <mergeCell ref="C65:C67"/>
    <mergeCell ref="C62:C64"/>
    <mergeCell ref="A1:I1"/>
    <mergeCell ref="A2:C2"/>
    <mergeCell ref="A3:C3"/>
    <mergeCell ref="D2:I2"/>
    <mergeCell ref="D3:I3"/>
    <mergeCell ref="B6:F6"/>
    <mergeCell ref="B53:C53"/>
    <mergeCell ref="E53:G53"/>
    <mergeCell ref="B54:I54"/>
    <mergeCell ref="D36:H36"/>
    <mergeCell ref="D64:G64"/>
    <mergeCell ref="B28:B31"/>
    <mergeCell ref="B26:B27"/>
  </mergeCells>
  <dataValidations count="1">
    <dataValidation type="list" allowBlank="1" showInputMessage="1" showErrorMessage="1" sqref="H52 I14:I36 H56:H78" xr:uid="{00000000-0002-0000-0000-000000000000}">
      <formula1>$J$46:$J$51</formula1>
    </dataValidation>
  </dataValidations>
  <printOptions horizontalCentered="1" verticalCentered="1"/>
  <pageMargins left="0.70866141732283472" right="0.70866141732283472" top="1.1417322834645669" bottom="0.94488188976377963" header="0.31496062992125984" footer="0.31496062992125984"/>
  <pageSetup paperSize="9" scale="80" fitToHeight="0" orientation="portrait" r:id="rId1"/>
  <rowBreaks count="1" manualBreakCount="1">
    <brk id="39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rightToLeft="1" workbookViewId="0">
      <selection sqref="A1:F1"/>
    </sheetView>
  </sheetViews>
  <sheetFormatPr defaultRowHeight="14.25" x14ac:dyDescent="0.2"/>
  <cols>
    <col min="1" max="1" width="16.75" customWidth="1"/>
    <col min="5" max="5" width="15.25" customWidth="1"/>
    <col min="6" max="6" width="15.5" customWidth="1"/>
  </cols>
  <sheetData>
    <row r="1" spans="1:10" ht="40.5" customHeight="1" thickBot="1" x14ac:dyDescent="0.25">
      <c r="A1" s="225" t="s">
        <v>121</v>
      </c>
      <c r="B1" s="226"/>
      <c r="C1" s="226"/>
      <c r="D1" s="226"/>
      <c r="E1" s="226"/>
      <c r="F1" s="227"/>
    </row>
    <row r="2" spans="1:10" ht="16.5" thickBot="1" x14ac:dyDescent="0.25">
      <c r="A2" s="222" t="s">
        <v>123</v>
      </c>
      <c r="B2" s="223"/>
      <c r="C2" s="224"/>
      <c r="D2" s="200" t="str">
        <f>'[1]ميثاق الوظائف غير الاشرافية'!D2</f>
        <v xml:space="preserve">الوكالة / الادارة العامة : وكالة الجامعة </v>
      </c>
      <c r="E2" s="201"/>
      <c r="F2" s="202"/>
    </row>
    <row r="3" spans="1:10" ht="16.5" thickBot="1" x14ac:dyDescent="0.25">
      <c r="A3" s="222" t="s">
        <v>130</v>
      </c>
      <c r="B3" s="223"/>
      <c r="C3" s="224"/>
      <c r="D3" s="200" t="s">
        <v>132</v>
      </c>
      <c r="E3" s="201"/>
      <c r="F3" s="202"/>
    </row>
    <row r="4" spans="1:10" ht="16.5" thickBot="1" x14ac:dyDescent="0.25">
      <c r="A4" s="222" t="s">
        <v>131</v>
      </c>
      <c r="B4" s="223"/>
      <c r="C4" s="224"/>
      <c r="D4" s="200" t="s">
        <v>133</v>
      </c>
      <c r="E4" s="201"/>
      <c r="F4" s="202"/>
    </row>
    <row r="5" spans="1:10" ht="15.75" x14ac:dyDescent="0.2">
      <c r="A5" s="191" t="s">
        <v>120</v>
      </c>
      <c r="B5" s="192"/>
      <c r="C5" s="192"/>
      <c r="D5" s="193"/>
      <c r="E5" s="191" t="s">
        <v>106</v>
      </c>
      <c r="F5" s="193"/>
    </row>
    <row r="6" spans="1:10" ht="16.5" thickBot="1" x14ac:dyDescent="0.25">
      <c r="A6" s="197"/>
      <c r="B6" s="198"/>
      <c r="C6" s="198"/>
      <c r="D6" s="199"/>
      <c r="E6" s="197" t="s">
        <v>134</v>
      </c>
      <c r="F6" s="199"/>
    </row>
    <row r="7" spans="1:10" ht="16.5" thickBot="1" x14ac:dyDescent="0.25">
      <c r="A7" s="200" t="s">
        <v>135</v>
      </c>
      <c r="B7" s="201"/>
      <c r="C7" s="201"/>
      <c r="D7" s="202"/>
      <c r="E7" s="200" t="s">
        <v>107</v>
      </c>
      <c r="F7" s="202"/>
    </row>
    <row r="8" spans="1:10" ht="16.5" thickBot="1" x14ac:dyDescent="0.25">
      <c r="A8" s="188" t="s">
        <v>108</v>
      </c>
      <c r="B8" s="189"/>
      <c r="C8" s="189"/>
      <c r="D8" s="189"/>
      <c r="E8" s="189"/>
      <c r="F8" s="190"/>
    </row>
    <row r="9" spans="1:10" ht="16.5" customHeight="1" thickBot="1" x14ac:dyDescent="0.3">
      <c r="A9" s="56">
        <v>1</v>
      </c>
      <c r="B9" s="219" t="s">
        <v>136</v>
      </c>
      <c r="C9" s="220"/>
      <c r="D9" s="220"/>
      <c r="E9" s="220"/>
      <c r="F9" s="221"/>
    </row>
    <row r="10" spans="1:10" ht="16.5" customHeight="1" thickBot="1" x14ac:dyDescent="0.3">
      <c r="A10" s="57">
        <v>2</v>
      </c>
      <c r="B10" s="219" t="s">
        <v>137</v>
      </c>
      <c r="C10" s="220"/>
      <c r="D10" s="220"/>
      <c r="E10" s="220"/>
      <c r="F10" s="221"/>
    </row>
    <row r="11" spans="1:10" ht="33.75" customHeight="1" thickBot="1" x14ac:dyDescent="0.3">
      <c r="A11" s="57">
        <v>3</v>
      </c>
      <c r="B11" s="219" t="s">
        <v>138</v>
      </c>
      <c r="C11" s="220"/>
      <c r="D11" s="220"/>
      <c r="E11" s="220"/>
      <c r="F11" s="221"/>
    </row>
    <row r="12" spans="1:10" ht="16.5" customHeight="1" thickBot="1" x14ac:dyDescent="0.3">
      <c r="A12" s="57">
        <v>4</v>
      </c>
      <c r="B12" s="219" t="s">
        <v>139</v>
      </c>
      <c r="C12" s="220"/>
      <c r="D12" s="220"/>
      <c r="E12" s="220"/>
      <c r="F12" s="221"/>
    </row>
    <row r="13" spans="1:10" ht="16.5" thickBot="1" x14ac:dyDescent="0.25">
      <c r="A13" s="188" t="s">
        <v>109</v>
      </c>
      <c r="B13" s="189"/>
      <c r="C13" s="189"/>
      <c r="D13" s="189"/>
      <c r="E13" s="189"/>
      <c r="F13" s="190"/>
    </row>
    <row r="14" spans="1:10" ht="37.5" customHeight="1" thickBot="1" x14ac:dyDescent="0.3">
      <c r="A14" s="217" t="s">
        <v>110</v>
      </c>
      <c r="B14" s="218"/>
      <c r="C14" s="58" t="s">
        <v>111</v>
      </c>
      <c r="D14" s="58" t="s">
        <v>112</v>
      </c>
      <c r="E14" s="58" t="s">
        <v>113</v>
      </c>
      <c r="F14" s="59" t="s">
        <v>114</v>
      </c>
      <c r="J14" s="63"/>
    </row>
    <row r="15" spans="1:10" ht="16.5" thickBot="1" x14ac:dyDescent="0.25">
      <c r="A15" s="209">
        <v>5</v>
      </c>
      <c r="B15" s="210"/>
      <c r="C15" s="58" t="s">
        <v>90</v>
      </c>
      <c r="D15" s="211"/>
      <c r="E15" s="211"/>
      <c r="F15" s="214"/>
    </row>
    <row r="16" spans="1:10" ht="16.5" thickBot="1" x14ac:dyDescent="0.25">
      <c r="A16" s="209">
        <v>4</v>
      </c>
      <c r="B16" s="210"/>
      <c r="C16" s="58" t="s">
        <v>85</v>
      </c>
      <c r="D16" s="212"/>
      <c r="E16" s="212"/>
      <c r="F16" s="215"/>
    </row>
    <row r="17" spans="1:6" ht="16.5" thickBot="1" x14ac:dyDescent="0.25">
      <c r="A17" s="209">
        <v>3</v>
      </c>
      <c r="B17" s="210"/>
      <c r="C17" s="58" t="s">
        <v>80</v>
      </c>
      <c r="D17" s="212"/>
      <c r="E17" s="212"/>
      <c r="F17" s="215"/>
    </row>
    <row r="18" spans="1:6" ht="16.5" thickBot="1" x14ac:dyDescent="0.25">
      <c r="A18" s="209">
        <v>2</v>
      </c>
      <c r="B18" s="210"/>
      <c r="C18" s="58" t="s">
        <v>75</v>
      </c>
      <c r="D18" s="212"/>
      <c r="E18" s="212"/>
      <c r="F18" s="215"/>
    </row>
    <row r="19" spans="1:6" ht="16.5" thickBot="1" x14ac:dyDescent="0.25">
      <c r="A19" s="60"/>
      <c r="B19" s="61"/>
      <c r="C19" s="58"/>
      <c r="D19" s="212"/>
      <c r="E19" s="212"/>
      <c r="F19" s="215"/>
    </row>
    <row r="20" spans="1:6" ht="35.25" customHeight="1" thickBot="1" x14ac:dyDescent="0.25">
      <c r="A20" s="209">
        <v>1</v>
      </c>
      <c r="B20" s="210"/>
      <c r="C20" s="58" t="s">
        <v>70</v>
      </c>
      <c r="D20" s="213"/>
      <c r="E20" s="213"/>
      <c r="F20" s="216"/>
    </row>
    <row r="21" spans="1:6" ht="16.5" thickBot="1" x14ac:dyDescent="0.25">
      <c r="A21" s="188" t="s">
        <v>115</v>
      </c>
      <c r="B21" s="189"/>
      <c r="C21" s="189"/>
      <c r="D21" s="190"/>
      <c r="E21" s="188" t="s">
        <v>116</v>
      </c>
      <c r="F21" s="190"/>
    </row>
    <row r="22" spans="1:6" ht="16.5" thickBot="1" x14ac:dyDescent="0.25">
      <c r="A22" s="204"/>
      <c r="B22" s="205"/>
      <c r="C22" s="205"/>
      <c r="D22" s="206"/>
      <c r="E22" s="204"/>
      <c r="F22" s="206"/>
    </row>
    <row r="23" spans="1:6" ht="16.5" thickBot="1" x14ac:dyDescent="0.25">
      <c r="A23" s="204"/>
      <c r="B23" s="205"/>
      <c r="C23" s="205"/>
      <c r="D23" s="206"/>
      <c r="E23" s="204"/>
      <c r="F23" s="206"/>
    </row>
    <row r="24" spans="1:6" ht="16.5" thickBot="1" x14ac:dyDescent="0.25">
      <c r="A24" s="204"/>
      <c r="B24" s="205"/>
      <c r="C24" s="205"/>
      <c r="D24" s="206"/>
      <c r="E24" s="204"/>
      <c r="F24" s="206"/>
    </row>
    <row r="25" spans="1:6" ht="16.5" thickBot="1" x14ac:dyDescent="0.25">
      <c r="A25" s="204"/>
      <c r="B25" s="205"/>
      <c r="C25" s="205"/>
      <c r="D25" s="206"/>
      <c r="E25" s="204"/>
      <c r="F25" s="206"/>
    </row>
    <row r="26" spans="1:6" ht="16.5" thickBot="1" x14ac:dyDescent="0.25">
      <c r="A26" s="204"/>
      <c r="B26" s="207"/>
      <c r="C26" s="207"/>
      <c r="D26" s="208"/>
      <c r="E26" s="204"/>
      <c r="F26" s="208"/>
    </row>
    <row r="27" spans="1:6" ht="16.5" thickBot="1" x14ac:dyDescent="0.25">
      <c r="A27" s="188" t="s">
        <v>117</v>
      </c>
      <c r="B27" s="189"/>
      <c r="C27" s="189"/>
      <c r="D27" s="189"/>
      <c r="E27" s="189"/>
      <c r="F27" s="190"/>
    </row>
    <row r="28" spans="1:6" x14ac:dyDescent="0.2">
      <c r="A28" s="191"/>
      <c r="B28" s="192"/>
      <c r="C28" s="192"/>
      <c r="D28" s="192"/>
      <c r="E28" s="192"/>
      <c r="F28" s="193"/>
    </row>
    <row r="29" spans="1:6" x14ac:dyDescent="0.2">
      <c r="A29" s="194"/>
      <c r="B29" s="195"/>
      <c r="C29" s="195"/>
      <c r="D29" s="195"/>
      <c r="E29" s="195"/>
      <c r="F29" s="196"/>
    </row>
    <row r="30" spans="1:6" ht="1.5" customHeight="1" thickBot="1" x14ac:dyDescent="0.25">
      <c r="A30" s="197"/>
      <c r="B30" s="198"/>
      <c r="C30" s="198"/>
      <c r="D30" s="198"/>
      <c r="E30" s="198"/>
      <c r="F30" s="199"/>
    </row>
    <row r="31" spans="1:6" ht="33" customHeight="1" thickBot="1" x14ac:dyDescent="0.25">
      <c r="A31" s="200" t="s">
        <v>118</v>
      </c>
      <c r="B31" s="201"/>
      <c r="C31" s="201"/>
      <c r="D31" s="201"/>
      <c r="E31" s="201"/>
      <c r="F31" s="202"/>
    </row>
    <row r="32" spans="1:6" ht="15.75" x14ac:dyDescent="0.25">
      <c r="A32" s="62"/>
      <c r="B32" s="62"/>
      <c r="C32" s="62"/>
      <c r="D32" s="62"/>
      <c r="E32" s="62"/>
      <c r="F32" s="62"/>
    </row>
    <row r="33" spans="1:6" ht="15.75" x14ac:dyDescent="0.2">
      <c r="A33" s="203" t="s">
        <v>119</v>
      </c>
      <c r="B33" s="203"/>
      <c r="C33" s="203"/>
      <c r="D33" s="203"/>
      <c r="E33" s="203"/>
      <c r="F33" s="203"/>
    </row>
  </sheetData>
  <mergeCells count="43">
    <mergeCell ref="A4:C4"/>
    <mergeCell ref="D4:F4"/>
    <mergeCell ref="A1:F1"/>
    <mergeCell ref="A2:C2"/>
    <mergeCell ref="D2:F2"/>
    <mergeCell ref="A3:C3"/>
    <mergeCell ref="D3:F3"/>
    <mergeCell ref="A14:B14"/>
    <mergeCell ref="A5:D6"/>
    <mergeCell ref="E5:F5"/>
    <mergeCell ref="E6:F6"/>
    <mergeCell ref="A7:D7"/>
    <mergeCell ref="E7:F7"/>
    <mergeCell ref="A8:F8"/>
    <mergeCell ref="B9:F9"/>
    <mergeCell ref="B10:F10"/>
    <mergeCell ref="B11:F11"/>
    <mergeCell ref="B12:F12"/>
    <mergeCell ref="A13:F13"/>
    <mergeCell ref="A15:B15"/>
    <mergeCell ref="D15:D20"/>
    <mergeCell ref="E15:E20"/>
    <mergeCell ref="F15:F20"/>
    <mergeCell ref="A16:B16"/>
    <mergeCell ref="A17:B17"/>
    <mergeCell ref="A18:B18"/>
    <mergeCell ref="A20:B20"/>
    <mergeCell ref="A21:D21"/>
    <mergeCell ref="E21:F21"/>
    <mergeCell ref="A22:D22"/>
    <mergeCell ref="E22:F22"/>
    <mergeCell ref="A23:D23"/>
    <mergeCell ref="E23:F23"/>
    <mergeCell ref="A27:F27"/>
    <mergeCell ref="A28:F30"/>
    <mergeCell ref="A31:F31"/>
    <mergeCell ref="A33:F33"/>
    <mergeCell ref="A24:D24"/>
    <mergeCell ref="E24:F24"/>
    <mergeCell ref="A25:D25"/>
    <mergeCell ref="E25:F25"/>
    <mergeCell ref="A26:D26"/>
    <mergeCell ref="E26:F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النطاقات المسماة</vt:lpstr>
      </vt:variant>
      <vt:variant>
        <vt:i4>1</vt:i4>
      </vt:variant>
    </vt:vector>
  </HeadingPairs>
  <TitlesOfParts>
    <vt:vector size="3" baseType="lpstr">
      <vt:lpstr>ميثاق الوظائف الاشرافية</vt:lpstr>
      <vt:lpstr>التقدير العام </vt:lpstr>
      <vt:lpstr>'ميثاق الوظائف الاشرافية'!Print_Area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Raed Alalwan</dc:creator>
  <cp:lastModifiedBy>user</cp:lastModifiedBy>
  <cp:lastPrinted>2026-02-04T06:28:42Z</cp:lastPrinted>
  <dcterms:created xsi:type="dcterms:W3CDTF">2016-11-06T08:58:04Z</dcterms:created>
  <dcterms:modified xsi:type="dcterms:W3CDTF">2026-02-15T10:05:38Z</dcterms:modified>
</cp:coreProperties>
</file>